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汇总表" sheetId="3" r:id="rId1"/>
  </sheets>
  <externalReferences>
    <externalReference r:id="rId2"/>
  </externalReference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<sst xmlns="http://schemas.openxmlformats.org/spreadsheetml/2006/main" count="41" uniqueCount="26">
  <si>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</si>
  <si>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2024年4月份三班镇城乡低保、特困、孤儿和低保高龄补贴资金拨付表</t>
  </si>
  <si>
    <t>单位：</t>
  </si>
  <si>
    <t>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</si>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</sst>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4&#24180;\&#27665;&#25919;\1&#26376;&#25253;&#34920;\&#20029;&#26149;\&#19977;&#29677;&#38215;2024&#24180;1&#26376;\&#19977;&#29677;&#38215;2024&#24180;1&#26376;&#20221;\&#20302;&#20445;&#29305;&#22256;\2024&#24180;&#24503;&#21270;&#21439;&#19977;&#29677;&#38215;1&#26376;&#20221;&#29305;&#22256;&#20154;&#21592;&#33457;&#21517;&#20876;&#65288;&#29305;&#22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1"/>
      <sheetName val="1月 (2)"/>
    </sheetNames>
    <sheetDataSet>
      <sheetData sheetId="0"/>
      <sheetData sheetId="1">
        <row r="3">
          <cell r="A3" t="str">
            <v>村居</v>
          </cell>
          <cell r="B3" t="str">
            <v>计数项:户主</v>
          </cell>
        </row>
        <row r="4">
          <cell r="A4" t="str">
            <v>蔡径村</v>
          </cell>
          <cell r="B4">
            <v>3</v>
          </cell>
        </row>
        <row r="5">
          <cell r="A5" t="str">
            <v>东山洋村</v>
          </cell>
          <cell r="B5">
            <v>6</v>
          </cell>
        </row>
        <row r="6">
          <cell r="A6" t="str">
            <v>锦山村</v>
          </cell>
          <cell r="B6">
            <v>8</v>
          </cell>
        </row>
        <row r="7">
          <cell r="A7" t="str">
            <v>奎斗村</v>
          </cell>
          <cell r="B7">
            <v>4</v>
          </cell>
        </row>
        <row r="8">
          <cell r="A8" t="str">
            <v>岭头村</v>
          </cell>
          <cell r="B8">
            <v>3</v>
          </cell>
        </row>
        <row r="9">
          <cell r="A9" t="str">
            <v>龙阙村</v>
          </cell>
          <cell r="B9">
            <v>10</v>
          </cell>
        </row>
        <row r="10">
          <cell r="A10" t="str">
            <v>桥内村</v>
          </cell>
          <cell r="B10">
            <v>10</v>
          </cell>
        </row>
        <row r="11">
          <cell r="A11" t="str">
            <v>儒坑村</v>
          </cell>
          <cell r="B11">
            <v>6</v>
          </cell>
        </row>
        <row r="12">
          <cell r="A12" t="str">
            <v>三班村</v>
          </cell>
          <cell r="B12">
            <v>5</v>
          </cell>
        </row>
        <row r="13">
          <cell r="A13" t="str">
            <v>泗滨村</v>
          </cell>
          <cell r="B13">
            <v>7</v>
          </cell>
        </row>
        <row r="14">
          <cell r="A14" t="str">
            <v>(空白)</v>
          </cell>
        </row>
        <row r="15">
          <cell r="A15" t="str">
            <v>总计</v>
          </cell>
          <cell r="B15">
            <v>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abSelected="1" zoomScale="85" zoomScaleNormal="85" workbookViewId="0">
      <selection activeCell="Y5" sqref="Y5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16384" width="9.25" style="2"/>
  </cols>
  <sheetData>
    <row r="1" ht="18.75" spans="1:1">
      <c r="A1" s="3" t="s">
        <v>0</v>
      </c>
    </row>
    <row r="2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3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4">
        <v>45383</v>
      </c>
      <c r="J3" s="14"/>
      <c r="K3" s="14"/>
      <c r="L3" s="14"/>
      <c r="M3" s="5"/>
      <c r="N3" s="5"/>
      <c r="O3" s="5"/>
      <c r="P3" s="5"/>
      <c r="Q3" s="5"/>
      <c r="R3" s="5"/>
      <c r="S3" s="5"/>
    </row>
    <row r="4" s="1" customFormat="1" ht="34" customHeight="1" spans="1:19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 t="s">
        <v>7</v>
      </c>
      <c r="I4" s="8"/>
      <c r="J4" s="8"/>
      <c r="K4" s="15" t="s">
        <v>8</v>
      </c>
      <c r="L4" s="15"/>
      <c r="M4" s="15"/>
      <c r="N4" s="16" t="s">
        <v>9</v>
      </c>
      <c r="O4" s="16"/>
      <c r="P4" s="16"/>
      <c r="Q4" s="8" t="s">
        <v>10</v>
      </c>
      <c r="R4" s="8"/>
      <c r="S4" s="8"/>
    </row>
    <row r="5" s="1" customFormat="1" ht="50" customHeight="1" spans="1:19">
      <c r="A5" s="7"/>
      <c r="B5" s="7" t="s">
        <v>11</v>
      </c>
      <c r="C5" s="7" t="s">
        <v>12</v>
      </c>
      <c r="D5" s="9" t="s">
        <v>13</v>
      </c>
      <c r="E5" s="7" t="s">
        <v>11</v>
      </c>
      <c r="F5" s="7" t="s">
        <v>12</v>
      </c>
      <c r="G5" s="9" t="s">
        <v>13</v>
      </c>
      <c r="H5" s="7" t="s">
        <v>11</v>
      </c>
      <c r="I5" s="7" t="s">
        <v>12</v>
      </c>
      <c r="J5" s="9" t="s">
        <v>13</v>
      </c>
      <c r="K5" s="7" t="s">
        <v>11</v>
      </c>
      <c r="L5" s="7" t="s">
        <v>12</v>
      </c>
      <c r="M5" s="9" t="s">
        <v>13</v>
      </c>
      <c r="N5" s="7" t="s">
        <v>11</v>
      </c>
      <c r="O5" s="7" t="s">
        <v>12</v>
      </c>
      <c r="P5" s="9" t="s">
        <v>13</v>
      </c>
      <c r="Q5" s="7" t="s">
        <v>11</v>
      </c>
      <c r="R5" s="7" t="s">
        <v>12</v>
      </c>
      <c r="S5" s="9" t="s">
        <v>13</v>
      </c>
    </row>
    <row r="6" s="1" customFormat="1" ht="22" customHeight="1" spans="1:19">
      <c r="A6" s="10" t="s">
        <v>14</v>
      </c>
      <c r="B6" s="10">
        <v>23</v>
      </c>
      <c r="C6" s="10">
        <v>33</v>
      </c>
      <c r="D6" s="11">
        <v>25275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5</v>
      </c>
      <c r="L6" s="10">
        <f>VLOOKUP(A6,[1]Sheet1!$A:$B,2,0)</f>
        <v>5</v>
      </c>
      <c r="M6" s="17">
        <v>7911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1770</v>
      </c>
    </row>
    <row r="7" s="1" customFormat="1" ht="22" customHeight="1" spans="1:19">
      <c r="A7" s="12" t="s">
        <v>15</v>
      </c>
      <c r="B7" s="10">
        <v>32</v>
      </c>
      <c r="C7" s="10">
        <v>38</v>
      </c>
      <c r="D7" s="11">
        <v>28800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7</v>
      </c>
      <c r="L7" s="10">
        <v>8</v>
      </c>
      <c r="M7" s="17">
        <v>10652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2">
        <v>1770</v>
      </c>
    </row>
    <row r="8" s="1" customFormat="1" ht="22" customHeight="1" spans="1:19">
      <c r="A8" s="12" t="s">
        <v>16</v>
      </c>
      <c r="B8" s="10">
        <v>13</v>
      </c>
      <c r="C8" s="10">
        <v>13</v>
      </c>
      <c r="D8" s="11">
        <v>9695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f>VLOOKUP(A8,[1]Sheet1!$A:$B,2,0)</f>
        <v>6</v>
      </c>
      <c r="M8" s="17">
        <v>9876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="1" customFormat="1" ht="22" customHeight="1" spans="1:19">
      <c r="A9" s="12" t="s">
        <v>17</v>
      </c>
      <c r="B9" s="10">
        <v>39</v>
      </c>
      <c r="C9" s="10">
        <v>53</v>
      </c>
      <c r="D9" s="11">
        <v>34005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100</v>
      </c>
      <c r="K9" s="10">
        <v>4</v>
      </c>
      <c r="L9" s="10">
        <f>VLOOKUP(A9,[1]Sheet1!$A:$B,2,0)</f>
        <v>4</v>
      </c>
      <c r="M9" s="17">
        <v>4964</v>
      </c>
      <c r="N9" s="12">
        <v>0</v>
      </c>
      <c r="O9" s="12">
        <v>0</v>
      </c>
      <c r="P9" s="12">
        <v>0</v>
      </c>
      <c r="Q9" s="12">
        <v>1</v>
      </c>
      <c r="R9" s="12">
        <v>1</v>
      </c>
      <c r="S9" s="12">
        <v>885</v>
      </c>
    </row>
    <row r="10" s="1" customFormat="1" ht="22" customHeight="1" spans="1:19">
      <c r="A10" s="12" t="s">
        <v>18</v>
      </c>
      <c r="B10" s="10">
        <v>36</v>
      </c>
      <c r="C10" s="10">
        <v>59</v>
      </c>
      <c r="D10" s="11">
        <v>30440</v>
      </c>
      <c r="E10" s="12">
        <v>0</v>
      </c>
      <c r="F10" s="12">
        <v>0</v>
      </c>
      <c r="G10" s="12">
        <v>0</v>
      </c>
      <c r="H10" s="12">
        <v>2</v>
      </c>
      <c r="I10" s="12">
        <v>2</v>
      </c>
      <c r="J10" s="12">
        <v>200</v>
      </c>
      <c r="K10" s="10">
        <v>10</v>
      </c>
      <c r="L10" s="10">
        <v>11</v>
      </c>
      <c r="M10" s="17">
        <v>15705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3400</v>
      </c>
    </row>
    <row r="11" s="1" customFormat="1" ht="22" customHeight="1" spans="1:19">
      <c r="A11" s="12" t="s">
        <v>19</v>
      </c>
      <c r="B11" s="10">
        <v>31</v>
      </c>
      <c r="C11" s="10">
        <v>49</v>
      </c>
      <c r="D11" s="11">
        <v>25875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f>VLOOKUP(A11,[1]Sheet1!$A:$B,2,0)</f>
        <v>8</v>
      </c>
      <c r="M11" s="17">
        <v>9928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885</v>
      </c>
    </row>
    <row r="12" s="1" customFormat="1" ht="22" customHeight="1" spans="1:19">
      <c r="A12" s="12" t="s">
        <v>20</v>
      </c>
      <c r="B12" s="10">
        <v>18</v>
      </c>
      <c r="C12" s="10">
        <v>19</v>
      </c>
      <c r="D12" s="11">
        <v>13686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10</v>
      </c>
      <c r="L12" s="10">
        <f>VLOOKUP(A12,[1]Sheet1!$A:$B,2,0)</f>
        <v>10</v>
      </c>
      <c r="M12" s="17">
        <v>12410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="1" customFormat="1" ht="22" customHeight="1" spans="1:19">
      <c r="A13" s="12" t="s">
        <v>21</v>
      </c>
      <c r="B13" s="10">
        <v>17</v>
      </c>
      <c r="C13" s="10">
        <v>19</v>
      </c>
      <c r="D13" s="11">
        <v>11350</v>
      </c>
      <c r="E13" s="12">
        <v>0</v>
      </c>
      <c r="F13" s="12">
        <v>0</v>
      </c>
      <c r="G13" s="12">
        <v>0</v>
      </c>
      <c r="H13" s="12">
        <v>2</v>
      </c>
      <c r="I13" s="12">
        <v>3</v>
      </c>
      <c r="J13" s="12">
        <v>300</v>
      </c>
      <c r="K13" s="10">
        <v>3</v>
      </c>
      <c r="L13" s="10">
        <f>VLOOKUP(A13,[1]Sheet1!$A:$B,2,0)</f>
        <v>3</v>
      </c>
      <c r="M13" s="17">
        <v>3723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="1" customFormat="1" ht="22" customHeight="1" spans="1:19">
      <c r="A14" s="12" t="s">
        <v>22</v>
      </c>
      <c r="B14" s="10">
        <v>8</v>
      </c>
      <c r="C14" s="10">
        <v>10</v>
      </c>
      <c r="D14" s="11">
        <v>6510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f>VLOOKUP(A14,[1]Sheet1!$A:$B,2,0)</f>
        <v>6</v>
      </c>
      <c r="M14" s="17">
        <v>9306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885</v>
      </c>
    </row>
    <row r="15" s="1" customFormat="1" ht="22" customHeight="1" spans="1:19">
      <c r="A15" s="12" t="s">
        <v>23</v>
      </c>
      <c r="B15" s="10">
        <v>22</v>
      </c>
      <c r="C15" s="10">
        <v>34</v>
      </c>
      <c r="D15" s="11">
        <v>19835</v>
      </c>
      <c r="E15" s="12">
        <v>0</v>
      </c>
      <c r="F15" s="12">
        <v>0</v>
      </c>
      <c r="G15" s="12">
        <v>0</v>
      </c>
      <c r="H15" s="12">
        <v>2</v>
      </c>
      <c r="I15" s="12">
        <v>2</v>
      </c>
      <c r="J15" s="12">
        <v>200</v>
      </c>
      <c r="K15" s="10">
        <v>3</v>
      </c>
      <c r="L15" s="10">
        <f>VLOOKUP(A15,[1]Sheet1!$A:$B,2,0)</f>
        <v>3</v>
      </c>
      <c r="M15" s="17">
        <v>4343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="1" customFormat="1" ht="22" customHeight="1" spans="1:19">
      <c r="A16" s="12" t="s">
        <v>24</v>
      </c>
      <c r="B16" s="10">
        <v>1</v>
      </c>
      <c r="C16" s="10">
        <v>2</v>
      </c>
      <c r="D16" s="11">
        <v>1510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="1" customFormat="1" ht="37" customHeight="1" spans="1:19">
      <c r="A17" s="13" t="s">
        <v>25</v>
      </c>
      <c r="B17" s="13">
        <f t="shared" ref="B17:S17" si="0">SUM(B6:B16)</f>
        <v>240</v>
      </c>
      <c r="C17" s="13">
        <f t="shared" si="0"/>
        <v>329</v>
      </c>
      <c r="D17" s="13">
        <f t="shared" si="0"/>
        <v>206981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9</v>
      </c>
      <c r="I17" s="13">
        <f t="shared" si="0"/>
        <v>10</v>
      </c>
      <c r="J17" s="13">
        <f t="shared" si="0"/>
        <v>1000</v>
      </c>
      <c r="K17" s="13">
        <f t="shared" si="0"/>
        <v>62</v>
      </c>
      <c r="L17" s="13">
        <f t="shared" si="0"/>
        <v>64</v>
      </c>
      <c r="M17" s="13">
        <f t="shared" si="0"/>
        <v>88818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8</v>
      </c>
      <c r="R17" s="13">
        <f t="shared" si="0"/>
        <v>9</v>
      </c>
      <c r="S17" s="13">
        <f t="shared" si="0"/>
        <v>9595</v>
      </c>
    </row>
    <row r="21" ht="28" customHeight="1"/>
  </sheetData>
  <mergeCells count="10">
    <mergeCell ref="A2:S2"/>
    <mergeCell ref="B3:D3"/>
    <mergeCell ref="I3:L3"/>
    <mergeCell ref="B4:D4"/>
    <mergeCell ref="E4:G4"/>
    <mergeCell ref="H4:J4"/>
    <mergeCell ref="K4:M4"/>
    <mergeCell ref="N4:P4"/>
    <mergeCell ref="Q4:S4"/>
    <mergeCell ref="A4:A5"/>
  </mergeCells>
  <printOptions horizontalCentered="1"/>
  <pageMargins left="0.432638888888889" right="0.432638888888889" top="0.747916666666667" bottom="0.747916666666667" header="0.314583333333333" footer="0.314583333333333"/>
  <pageSetup paperSize="9" scale="92" firstPageNumber="16" fitToHeight="0" orientation="landscape" useFirstPageNumber="1" horizontalDpi="600" verticalDpi="300"/>
  <headerFooter differentOddEven="1">
    <oddFooter>&amp;L-- &amp;P---</oddFooter>
    <evenFooter>&amp;L-- 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2006-09-13T11:21:00Z</dcterms:created>
  <cp:lastPrinted>2023-01-06T00:28:00Z</cp:lastPrinted>
  <dcterms:modified xsi:type="dcterms:W3CDTF">2024-04-02T02:22:15Z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166711E1C2904F908EB7A58F6D26887D</vt:lpwstr>
  </property>
</Properties>
</file>