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<sst xmlns="http://schemas.openxmlformats.org/spreadsheetml/2006/main" count="50" uniqueCount="25">
  <si>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</si>
  <si>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2026年3月南埕镇残疾人两项补贴资金发放汇总表</t>
  </si>
  <si>
    <t>填报单位： 乡镇人民政府（盖章）                                                                   填报日期：2026年3月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</si>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</sst>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160" zoomScaleNormal="160" workbookViewId="0">
      <selection activeCell="L15" sqref="L15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8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11"/>
      <c r="J5" s="11"/>
      <c r="K5" s="11"/>
      <c r="L5" s="12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3" t="s">
        <v>6</v>
      </c>
      <c r="I6" s="13" t="s">
        <v>13</v>
      </c>
      <c r="J6" s="13"/>
      <c r="K6" s="13" t="s">
        <v>14</v>
      </c>
      <c r="L6" s="13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ht="24" customHeight="1" spans="1:18">
      <c r="A9" s="16" t="s">
        <v>21</v>
      </c>
      <c r="B9" s="17">
        <f>C9+D9+E9</f>
        <v>176</v>
      </c>
      <c r="C9" s="17">
        <v>110</v>
      </c>
      <c r="D9" s="17">
        <v>18</v>
      </c>
      <c r="E9" s="17">
        <v>48</v>
      </c>
      <c r="F9" s="17">
        <f>121*176</f>
        <v>21296</v>
      </c>
      <c r="G9" s="18">
        <f>21538+21417+F9</f>
        <v>64251</v>
      </c>
      <c r="H9" s="17">
        <f>I9+J9+K9+L9</f>
        <v>177</v>
      </c>
      <c r="I9" s="17">
        <v>49</v>
      </c>
      <c r="J9" s="17">
        <v>14</v>
      </c>
      <c r="K9" s="17">
        <v>88</v>
      </c>
      <c r="L9" s="17">
        <v>26</v>
      </c>
      <c r="M9" s="17">
        <f>N9+O9</f>
        <v>21573</v>
      </c>
      <c r="N9" s="17">
        <f>145*49+115*14</f>
        <v>8715</v>
      </c>
      <c r="O9" s="17">
        <f>26*85+88*121</f>
        <v>12858</v>
      </c>
      <c r="P9" s="17">
        <f>Q9+R9</f>
        <v>65228</v>
      </c>
      <c r="Q9" s="17">
        <f>8715+8570+N9</f>
        <v>26000</v>
      </c>
      <c r="R9" s="17">
        <f>13185+13185+O9</f>
        <v>39228</v>
      </c>
    </row>
    <row r="10" ht="24" customHeight="1" spans="1:18">
      <c r="A10" s="17" t="s">
        <v>16</v>
      </c>
      <c r="B10" s="19"/>
      <c r="C10" s="19"/>
      <c r="D10" s="19"/>
      <c r="E10" s="19"/>
      <c r="F10" s="20"/>
      <c r="G10" s="20"/>
      <c r="H10" s="21"/>
      <c r="I10" s="21"/>
      <c r="J10" s="19"/>
      <c r="K10" s="19"/>
      <c r="L10" s="19"/>
      <c r="M10" s="20"/>
      <c r="N10" s="20"/>
      <c r="O10" s="20"/>
      <c r="P10" s="20"/>
      <c r="Q10" s="20"/>
      <c r="R10" s="20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✂️蝴蝶效应</cp:lastModifiedBy>
  <dcterms:created xsi:type="dcterms:W3CDTF">2021-11-22T18:57:00Z</dcterms:created>
  <cp:lastPrinted>2023-08-24T01:39:00Z</cp:lastPrinted>
  <dcterms:modified xsi:type="dcterms:W3CDTF">2026-03-16T02:14:27Z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DA4C781024B54BE2BFAA0DD5E941A75B_13</vt:lpwstr>
  </property>
  <property fmtid="{D5CDD505-2E9C-101B-9397-08002B2CF9AE}" pid="4" name="CalculationRule">
    <vt:i4>0</vt:i4>
  </property>
</Properties>
</file>