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<sst xmlns="http://schemas.openxmlformats.org/spreadsheetml/2006/main" count="43" uniqueCount="27">
  <si>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</si>
  <si>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2024年6月盖德镇城乡低保等资金发放汇总表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</si>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</sst>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O22" sqref="O22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17</v>
      </c>
      <c r="C5" s="8">
        <v>28</v>
      </c>
      <c r="D5" s="8">
        <f>16302+1700-815</f>
        <v>17187</v>
      </c>
      <c r="E5" s="8">
        <v>0</v>
      </c>
      <c r="F5" s="8">
        <v>0</v>
      </c>
      <c r="G5" s="8">
        <v>0</v>
      </c>
      <c r="H5" s="8">
        <v>1</v>
      </c>
      <c r="I5" s="8">
        <v>1</v>
      </c>
      <c r="J5" s="8">
        <v>100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1700</v>
      </c>
      <c r="T5" s="8">
        <f>S5+P5+M5+J5+G5+D5</f>
        <v>20228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8">
        <v>7780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100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9121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8</v>
      </c>
      <c r="L7" s="8">
        <v>8</v>
      </c>
      <c r="M7" s="8">
        <v>13340</v>
      </c>
      <c r="N7" s="8">
        <v>0</v>
      </c>
      <c r="O7" s="8">
        <v>0</v>
      </c>
      <c r="P7" s="8">
        <v>0</v>
      </c>
      <c r="Q7" s="8">
        <v>3</v>
      </c>
      <c r="R7" s="8">
        <v>4</v>
      </c>
      <c r="S7" s="8">
        <v>6800</v>
      </c>
      <c r="T7" s="8">
        <f t="shared" si="0"/>
        <v>38800</v>
      </c>
    </row>
    <row r="8" s="1" customFormat="1" ht="22.5" customHeight="1" spans="1:20">
      <c r="A8" s="8" t="s">
        <v>16</v>
      </c>
      <c r="B8" s="8">
        <v>9</v>
      </c>
      <c r="C8" s="8">
        <v>22</v>
      </c>
      <c r="D8" s="8">
        <v>10965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16549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8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19</v>
      </c>
      <c r="C10" s="8">
        <v>34</v>
      </c>
      <c r="D10" s="8">
        <v>21235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22776</v>
      </c>
    </row>
    <row r="11" s="1" customFormat="1" ht="22.5" customHeight="1" spans="1:20">
      <c r="A11" s="8" t="s">
        <v>19</v>
      </c>
      <c r="B11" s="8">
        <v>46</v>
      </c>
      <c r="C11" s="8">
        <v>75</v>
      </c>
      <c r="D11" s="8">
        <f>47042+560+520</f>
        <v>48122</v>
      </c>
      <c r="E11" s="8">
        <v>0</v>
      </c>
      <c r="F11" s="8">
        <v>0</v>
      </c>
      <c r="G11" s="8">
        <v>0</v>
      </c>
      <c r="H11" s="8">
        <v>3</v>
      </c>
      <c r="I11" s="8">
        <v>3</v>
      </c>
      <c r="J11" s="8">
        <v>300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1700</v>
      </c>
      <c r="T11" s="8">
        <f t="shared" si="0"/>
        <v>52604</v>
      </c>
    </row>
    <row r="12" s="1" customFormat="1" ht="22.5" customHeight="1" spans="1:20">
      <c r="A12" s="8" t="s">
        <v>20</v>
      </c>
      <c r="B12" s="8">
        <v>27</v>
      </c>
      <c r="C12" s="8">
        <v>44</v>
      </c>
      <c r="D12" s="8">
        <f>26805+1390+530-815</f>
        <v>27910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1700</v>
      </c>
      <c r="T12" s="8">
        <f t="shared" si="0"/>
        <v>37621</v>
      </c>
    </row>
    <row r="13" s="1" customFormat="1" ht="22.5" customHeight="1" spans="1:20">
      <c r="A13" s="8" t="s">
        <v>21</v>
      </c>
      <c r="B13" s="8">
        <v>47</v>
      </c>
      <c r="C13" s="8">
        <v>76</v>
      </c>
      <c r="D13" s="8">
        <f>45150-815+2380</f>
        <v>46715</v>
      </c>
      <c r="E13" s="8">
        <v>0</v>
      </c>
      <c r="F13" s="8">
        <v>0</v>
      </c>
      <c r="G13" s="8">
        <v>0</v>
      </c>
      <c r="H13" s="8">
        <v>3</v>
      </c>
      <c r="I13" s="8">
        <v>3</v>
      </c>
      <c r="J13" s="8">
        <v>300</v>
      </c>
      <c r="K13" s="8">
        <v>8</v>
      </c>
      <c r="L13" s="8">
        <v>8</v>
      </c>
      <c r="M13" s="8">
        <f>10135+1241</f>
        <v>11376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58391</v>
      </c>
    </row>
    <row r="14" s="1" customFormat="1" ht="22.5" customHeight="1" spans="1:20">
      <c r="A14" s="8" t="s">
        <v>22</v>
      </c>
      <c r="B14" s="8">
        <v>13</v>
      </c>
      <c r="C14" s="8">
        <v>15</v>
      </c>
      <c r="D14" s="8">
        <v>10295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4964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3400</v>
      </c>
      <c r="T14" s="8">
        <f t="shared" si="0"/>
        <v>18859</v>
      </c>
    </row>
    <row r="15" s="1" customFormat="1" ht="22.5" customHeight="1" spans="1:20">
      <c r="A15" s="8" t="s">
        <v>23</v>
      </c>
      <c r="B15" s="8">
        <v>24</v>
      </c>
      <c r="C15" s="8">
        <v>34</v>
      </c>
      <c r="D15" s="8">
        <v>22940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30586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22</v>
      </c>
      <c r="C17" s="8">
        <v>36</v>
      </c>
      <c r="D17" s="8">
        <f>25710-2040</f>
        <v>23670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26152</v>
      </c>
    </row>
    <row r="18" s="1" customFormat="1" ht="22.5" customHeight="1" spans="1:20">
      <c r="A18" s="8" t="s">
        <v>26</v>
      </c>
      <c r="B18" s="8">
        <v>44</v>
      </c>
      <c r="C18" s="8">
        <v>68</v>
      </c>
      <c r="D18" s="8">
        <f>45745-320</f>
        <v>45425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2585</v>
      </c>
      <c r="T18" s="8">
        <f t="shared" si="0"/>
        <v>61850</v>
      </c>
    </row>
    <row r="19" s="1" customFormat="1" ht="22.5" customHeight="1" spans="1:20">
      <c r="A19" s="8" t="s">
        <v>9</v>
      </c>
      <c r="B19" s="8">
        <f>SUM(B5:B18)</f>
        <v>323</v>
      </c>
      <c r="C19" s="8">
        <f>SUM(C5:C18)</f>
        <v>513</v>
      </c>
      <c r="D19" s="8">
        <f>SUM(D5:D18)</f>
        <v>330914</v>
      </c>
      <c r="E19" s="8">
        <v>0</v>
      </c>
      <c r="F19" s="8">
        <v>0</v>
      </c>
      <c r="G19" s="8">
        <v>0</v>
      </c>
      <c r="H19" s="8">
        <f t="shared" ref="H19:M19" si="1">SUM(H5:H18)</f>
        <v>23</v>
      </c>
      <c r="I19" s="8">
        <f t="shared" si="1"/>
        <v>23</v>
      </c>
      <c r="J19" s="8">
        <f t="shared" si="1"/>
        <v>2300</v>
      </c>
      <c r="K19" s="8">
        <f t="shared" si="1"/>
        <v>53</v>
      </c>
      <c r="L19" s="8">
        <f t="shared" si="1"/>
        <v>53</v>
      </c>
      <c r="M19" s="8">
        <f t="shared" si="1"/>
        <v>76371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11</v>
      </c>
      <c r="S19" s="8">
        <f>SUM(S5:S18)</f>
        <v>17885</v>
      </c>
      <c r="T19" s="8">
        <f t="shared" si="0"/>
        <v>427470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2024-06-04T01:15:20Z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