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<sst xmlns="http://schemas.openxmlformats.org/spreadsheetml/2006/main" count="144" uniqueCount="88">
  <si>
    <t>附件</t>
  </si>
  <si>
    <t>单位：亩、个</t>
  </si>
  <si>
    <t>单位</t>
  </si>
  <si>
    <t>植树造林</t>
  </si>
  <si>
    <t>森林抚育</t>
  </si>
  <si>
    <t>天然林封山育林</t>
  </si>
  <si>
    <t>松林改造预安排（2021年采伐
2022春造林）</t>
  </si>
  <si>
    <t>合计</t>
  </si>
  <si>
    <t>“三沿一环”
森林景观带</t>
  </si>
  <si>
    <t>“两带一窗口”
绿美示范片</t>
  </si>
  <si>
    <t>乡村绿化</t>
  </si>
  <si>
    <t>松林改造提升</t>
  </si>
  <si>
    <t>新造
木本
油料
示范
基地</t>
  </si>
  <si>
    <t>其它
造林
更新</t>
  </si>
  <si>
    <t>其中上年度迹地更新面积</t>
  </si>
  <si>
    <t>计</t>
  </si>
  <si>
    <t>其中
松林
择（间）伐
抚育
改造</t>
  </si>
  <si>
    <t>新造</t>
  </si>
  <si>
    <t>改造</t>
  </si>
  <si>
    <t>“四旁”
绿化</t>
  </si>
  <si>
    <t>省级
森林
城镇
（个）</t>
  </si>
  <si>
    <t>省级
森林
村庄
（个）</t>
  </si>
  <si>
    <t>皆伐改造</t>
  </si>
  <si>
    <t>带状
采伐
改造</t>
  </si>
  <si>
    <t>小计</t>
  </si>
  <si>
    <t>其中
珍贵
用材
树种
造林</t>
  </si>
  <si>
    <t>德化县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</si>
  <si>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</si>
  <si>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</si>
  <si>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</si>
  <si>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</si>
  <si>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</si>
  <si>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</si>
  <si>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</si>
  <si>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</si>
  <si>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国宝乡</t>
  </si>
  <si>
    <t>赤水镇</t>
  </si>
  <si>
    <t>美湖镇</t>
  </si>
  <si>
    <t>大铭乡</t>
  </si>
  <si>
    <t>春美乡</t>
  </si>
  <si>
    <t>上涌镇</t>
  </si>
  <si>
    <t>汤头乡</t>
  </si>
  <si>
    <t>葛坑镇</t>
  </si>
  <si>
    <t>桂阳乡</t>
  </si>
  <si>
    <t>杨梅乡</t>
  </si>
  <si>
    <t>国有商品林场</t>
  </si>
  <si>
    <t>泉州市松林改造提升和天然林封育预期目标面积统计表</t>
  </si>
  <si>
    <t>单位：亩</t>
  </si>
  <si>
    <t>各县（市、区）</t>
  </si>
  <si>
    <t>松林（马尾松为主要树种）</t>
  </si>
  <si>
    <t>天然林</t>
  </si>
  <si>
    <t>占8成以上</t>
  </si>
  <si>
    <t>占6成以上</t>
  </si>
  <si>
    <t>郁闭度0.4以下</t>
  </si>
  <si>
    <t>人工商品林</t>
  </si>
  <si>
    <t>人工生态林（三级）</t>
  </si>
  <si>
    <t>郁闭度0.7以上</t>
  </si>
  <si>
    <t>成过熟林</t>
  </si>
  <si>
    <t>幼中近熟林</t>
  </si>
  <si>
    <t>低产人工用材林</t>
  </si>
  <si>
    <t>其他</t>
  </si>
  <si>
    <t>皆伐</t>
  </si>
  <si>
    <t>带状采伐</t>
  </si>
  <si>
    <t>择伐抚育</t>
  </si>
  <si>
    <t>封山育林</t>
  </si>
  <si>
    <t>全市合计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</si>
  <si>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</si>
  <si>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</si>
  <si>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</si>
  <si>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</si>
  <si>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</si>
  <si>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</si>
  <si>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</si>
  <si>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</si>
  <si>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</si>
  <si>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</si>
  <si>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台商区</t>
  </si>
  <si>
    <t>泉州市分县松林改造提升和天然林封育预期目标面积统计表</t>
  </si>
  <si>
    <t>统计单位</t>
  </si>
  <si>
    <t>松林</t>
  </si>
  <si>
    <t>总计</t>
  </si>
  <si>
    <t>人工林</t>
  </si>
  <si>
    <t>生态林</t>
  </si>
  <si>
    <t>商品林</t>
  </si>
  <si>
    <t>隔带采伐</t>
  </si>
  <si>
    <t>择伐</t>
  </si>
  <si>
    <t>全市合计
（省上数据）</t>
  </si>
  <si>
    <t>德化县2021年造林绿化任务表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</si>
</sst>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sz val="20"/>
      <name val="黑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4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0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wrapTex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 2" xfId="41"/>
    <cellStyle name="常规 2 5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SheetLayoutView="100" workbookViewId="0" topLeftCell="A1">
      <selection activeCell="A2" sqref="A2:V2"/>
    </sheetView>
  </sheetViews>
  <sheetFormatPr defaultColWidth="9.00390625" defaultRowHeight="14.25"/>
  <cols>
    <col min="1" max="1" width="7.25390625" style="0" customWidth="1"/>
    <col min="2" max="2" width="5.375" style="0" customWidth="1"/>
    <col min="3" max="5" width="5.625" style="0" customWidth="1"/>
    <col min="6" max="8" width="4.75390625" style="0" customWidth="1"/>
    <col min="9" max="21" width="5.625" style="0" customWidth="1"/>
    <col min="22" max="22" width="9.625" style="0" customWidth="1"/>
  </cols>
  <sheetData>
    <row r="1" ht="18.75">
      <c r="A1" s="16" t="s">
        <v>0</v>
      </c>
    </row>
    <row r="2" spans="1:22" ht="27" customHeight="1">
      <c r="A2" s="19" t="s">
        <v>87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3.5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s="9" customFormat="1" ht="18" customHeight="1">
      <c r="A4" s="18" t="s">
        <v>2</v>
      </c>
      <c r="B4" s="18" t="s">
        <v>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 t="s">
        <v>4</v>
      </c>
      <c r="T4" s="18"/>
      <c r="U4" s="18" t="s">
        <v>5</v>
      </c>
      <c r="V4" s="17" t="s">
        <v>6</v>
      </c>
    </row>
    <row r="5" spans="1:22" s="9" customFormat="1" ht="28.5" customHeight="1">
      <c r="A5" s="18"/>
      <c r="B5" s="18" t="s">
        <v>7</v>
      </c>
      <c r="C5" s="18" t="s">
        <v>8</v>
      </c>
      <c r="D5" s="18"/>
      <c r="E5" s="18"/>
      <c r="F5" s="18" t="s">
        <v>9</v>
      </c>
      <c r="G5" s="18"/>
      <c r="H5" s="18"/>
      <c r="I5" s="18" t="s">
        <v>10</v>
      </c>
      <c r="J5" s="18"/>
      <c r="K5" s="18"/>
      <c r="L5" s="18" t="s">
        <v>11</v>
      </c>
      <c r="M5" s="18"/>
      <c r="N5" s="18"/>
      <c r="O5" s="18"/>
      <c r="P5" s="18" t="s">
        <v>12</v>
      </c>
      <c r="Q5" s="18" t="s">
        <v>13</v>
      </c>
      <c r="R5" s="18" t="s">
        <v>14</v>
      </c>
      <c r="S5" s="18" t="s">
        <v>15</v>
      </c>
      <c r="T5" s="18" t="s">
        <v>16</v>
      </c>
      <c r="U5" s="18"/>
      <c r="V5" s="17"/>
    </row>
    <row r="6" spans="1:22" s="9" customFormat="1" ht="12">
      <c r="A6" s="18"/>
      <c r="B6" s="18"/>
      <c r="C6" s="18" t="s">
        <v>15</v>
      </c>
      <c r="D6" s="18" t="s">
        <v>17</v>
      </c>
      <c r="E6" s="18" t="s">
        <v>18</v>
      </c>
      <c r="F6" s="18" t="s">
        <v>15</v>
      </c>
      <c r="G6" s="18" t="s">
        <v>17</v>
      </c>
      <c r="H6" s="18" t="s">
        <v>18</v>
      </c>
      <c r="I6" s="18" t="s">
        <v>19</v>
      </c>
      <c r="J6" s="18" t="s">
        <v>20</v>
      </c>
      <c r="K6" s="18" t="s">
        <v>21</v>
      </c>
      <c r="L6" s="18" t="s">
        <v>15</v>
      </c>
      <c r="M6" s="18" t="s">
        <v>22</v>
      </c>
      <c r="N6" s="18"/>
      <c r="O6" s="18" t="s">
        <v>23</v>
      </c>
      <c r="P6" s="18"/>
      <c r="Q6" s="18"/>
      <c r="R6" s="18"/>
      <c r="S6" s="18"/>
      <c r="T6" s="18"/>
      <c r="U6" s="18"/>
      <c r="V6" s="17"/>
    </row>
    <row r="7" spans="1:22" s="9" customFormat="1" ht="60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0" t="s">
        <v>24</v>
      </c>
      <c r="N7" s="10" t="s">
        <v>25</v>
      </c>
      <c r="O7" s="18"/>
      <c r="P7" s="18"/>
      <c r="Q7" s="18"/>
      <c r="R7" s="18"/>
      <c r="S7" s="18"/>
      <c r="T7" s="18"/>
      <c r="U7" s="18"/>
      <c r="V7" s="17"/>
    </row>
    <row r="8" spans="1:22" s="9" customFormat="1" ht="15.75" customHeight="1">
      <c r="A8" s="13" t="s">
        <v>26</v>
      </c>
      <c r="B8" s="10">
        <v>18430</v>
      </c>
      <c r="C8" s="10">
        <f>SUM(D8:E8)</f>
        <v>850</v>
      </c>
      <c r="D8" s="10">
        <v>640</v>
      </c>
      <c r="E8" s="10">
        <v>210</v>
      </c>
      <c r="F8" s="10"/>
      <c r="G8" s="10"/>
      <c r="H8" s="10"/>
      <c r="I8" s="10">
        <v>110</v>
      </c>
      <c r="J8" s="10"/>
      <c r="K8" s="10">
        <v>6</v>
      </c>
      <c r="L8" s="10">
        <v>8200</v>
      </c>
      <c r="M8" s="12">
        <v>2600</v>
      </c>
      <c r="N8" s="10">
        <v>2600</v>
      </c>
      <c r="O8" s="12">
        <v>5600</v>
      </c>
      <c r="P8" s="10">
        <v>900</v>
      </c>
      <c r="Q8" s="10">
        <v>8370</v>
      </c>
      <c r="R8" s="10">
        <v>9221</v>
      </c>
      <c r="S8" s="10">
        <v>62900</v>
      </c>
      <c r="T8" s="12">
        <v>15800</v>
      </c>
      <c r="U8" s="10">
        <v>20400</v>
      </c>
      <c r="V8" s="11">
        <v>5000</v>
      </c>
    </row>
    <row r="9" spans="1:22" s="9" customFormat="1" ht="15.75" customHeight="1">
      <c r="A9" s="14" t="s">
        <v>27</v>
      </c>
      <c r="B9" s="11">
        <f>C9+I9+L9+P9+Q9</f>
        <v>412</v>
      </c>
      <c r="C9" s="11">
        <f>D9+E9</f>
        <v>130</v>
      </c>
      <c r="D9" s="11">
        <v>130</v>
      </c>
      <c r="E9" s="11"/>
      <c r="F9" s="11"/>
      <c r="G9" s="11"/>
      <c r="H9" s="11"/>
      <c r="I9" s="11">
        <v>10</v>
      </c>
      <c r="J9" s="11"/>
      <c r="K9" s="11"/>
      <c r="L9" s="11">
        <v>200</v>
      </c>
      <c r="M9" s="11">
        <v>100</v>
      </c>
      <c r="N9" s="11">
        <v>100</v>
      </c>
      <c r="O9" s="11">
        <v>100</v>
      </c>
      <c r="P9" s="11"/>
      <c r="Q9" s="11">
        <v>72</v>
      </c>
      <c r="R9" s="11">
        <v>226</v>
      </c>
      <c r="S9" s="11">
        <v>1100</v>
      </c>
      <c r="T9" s="11">
        <v>250</v>
      </c>
      <c r="U9" s="11">
        <v>350</v>
      </c>
      <c r="V9" s="11">
        <v>100</v>
      </c>
    </row>
    <row r="10" spans="1:22" s="9" customFormat="1" ht="15.75" customHeight="1">
      <c r="A10" s="14" t="s">
        <v>28</v>
      </c>
      <c r="B10" s="11">
        <f aca="true" t="shared" si="0" ref="B10:B27">C10+I10+L10+P10+Q10</f>
        <v>598</v>
      </c>
      <c r="C10" s="11"/>
      <c r="D10" s="11"/>
      <c r="E10" s="11"/>
      <c r="F10" s="11"/>
      <c r="G10" s="11"/>
      <c r="H10" s="11"/>
      <c r="I10" s="11">
        <v>10</v>
      </c>
      <c r="J10" s="11"/>
      <c r="K10" s="11"/>
      <c r="L10" s="11">
        <v>350</v>
      </c>
      <c r="M10" s="11">
        <v>200</v>
      </c>
      <c r="N10" s="11">
        <v>200</v>
      </c>
      <c r="O10" s="11">
        <v>150</v>
      </c>
      <c r="P10" s="11"/>
      <c r="Q10" s="11">
        <v>238</v>
      </c>
      <c r="R10" s="11">
        <v>313</v>
      </c>
      <c r="S10" s="11">
        <v>1600</v>
      </c>
      <c r="T10" s="11">
        <v>400</v>
      </c>
      <c r="U10" s="11">
        <v>550</v>
      </c>
      <c r="V10" s="11">
        <v>300</v>
      </c>
    </row>
    <row r="11" spans="1:22" s="9" customFormat="1" ht="15.75" customHeight="1">
      <c r="A11" s="14" t="s">
        <v>29</v>
      </c>
      <c r="B11" s="11">
        <f t="shared" si="0"/>
        <v>603</v>
      </c>
      <c r="C11" s="11"/>
      <c r="D11" s="11"/>
      <c r="E11" s="11"/>
      <c r="F11" s="11"/>
      <c r="G11" s="11"/>
      <c r="H11" s="11"/>
      <c r="I11" s="11">
        <v>10</v>
      </c>
      <c r="J11" s="11"/>
      <c r="K11" s="11"/>
      <c r="L11" s="11">
        <v>400</v>
      </c>
      <c r="M11" s="11">
        <v>100</v>
      </c>
      <c r="N11" s="11">
        <v>100</v>
      </c>
      <c r="O11" s="11">
        <v>300</v>
      </c>
      <c r="P11" s="11">
        <v>50</v>
      </c>
      <c r="Q11" s="11">
        <v>143</v>
      </c>
      <c r="R11" s="11"/>
      <c r="S11" s="11">
        <v>3600</v>
      </c>
      <c r="T11" s="11">
        <v>900</v>
      </c>
      <c r="U11" s="11">
        <v>1100</v>
      </c>
      <c r="V11" s="11">
        <v>200</v>
      </c>
    </row>
    <row r="12" spans="1:22" s="9" customFormat="1" ht="15.75" customHeight="1">
      <c r="A12" s="14" t="s">
        <v>30</v>
      </c>
      <c r="B12" s="11">
        <f t="shared" si="0"/>
        <v>589</v>
      </c>
      <c r="C12" s="11">
        <f>D12+E12</f>
        <v>140</v>
      </c>
      <c r="D12" s="11">
        <v>140</v>
      </c>
      <c r="E12" s="11"/>
      <c r="F12" s="11"/>
      <c r="G12" s="11"/>
      <c r="H12" s="11"/>
      <c r="I12" s="11">
        <v>10</v>
      </c>
      <c r="J12" s="11"/>
      <c r="K12" s="11"/>
      <c r="L12" s="11">
        <v>250</v>
      </c>
      <c r="M12" s="11">
        <v>50</v>
      </c>
      <c r="N12" s="11">
        <v>50</v>
      </c>
      <c r="O12" s="11">
        <v>200</v>
      </c>
      <c r="P12" s="11"/>
      <c r="Q12" s="11">
        <v>189</v>
      </c>
      <c r="R12" s="11">
        <v>289</v>
      </c>
      <c r="S12" s="11">
        <v>1500</v>
      </c>
      <c r="T12" s="11">
        <v>350</v>
      </c>
      <c r="U12" s="11">
        <v>550</v>
      </c>
      <c r="V12" s="11">
        <v>200</v>
      </c>
    </row>
    <row r="13" spans="1:22" s="9" customFormat="1" ht="15.75" customHeight="1">
      <c r="A13" s="14" t="s">
        <v>31</v>
      </c>
      <c r="B13" s="11">
        <f t="shared" si="0"/>
        <v>2079</v>
      </c>
      <c r="C13" s="11">
        <f>D13+E13</f>
        <v>50</v>
      </c>
      <c r="D13" s="11">
        <v>50</v>
      </c>
      <c r="E13" s="11"/>
      <c r="F13" s="11"/>
      <c r="G13" s="11"/>
      <c r="H13" s="11"/>
      <c r="I13" s="11">
        <v>10</v>
      </c>
      <c r="J13" s="11"/>
      <c r="K13" s="11"/>
      <c r="L13" s="11">
        <v>900</v>
      </c>
      <c r="M13" s="11">
        <v>300</v>
      </c>
      <c r="N13" s="11">
        <v>300</v>
      </c>
      <c r="O13" s="11">
        <v>600</v>
      </c>
      <c r="P13" s="11"/>
      <c r="Q13" s="11">
        <v>1119</v>
      </c>
      <c r="R13" s="11">
        <v>1146</v>
      </c>
      <c r="S13" s="11">
        <v>4800</v>
      </c>
      <c r="T13" s="11">
        <v>1200</v>
      </c>
      <c r="U13" s="11">
        <v>1700</v>
      </c>
      <c r="V13" s="11">
        <v>700</v>
      </c>
    </row>
    <row r="14" spans="1:22" s="9" customFormat="1" ht="15.75" customHeight="1">
      <c r="A14" s="14" t="s">
        <v>32</v>
      </c>
      <c r="B14" s="11">
        <f t="shared" si="0"/>
        <v>1350</v>
      </c>
      <c r="C14" s="11">
        <f>D14+E14</f>
        <v>170</v>
      </c>
      <c r="D14" s="11">
        <v>170</v>
      </c>
      <c r="E14" s="11"/>
      <c r="F14" s="11"/>
      <c r="G14" s="11"/>
      <c r="H14" s="11"/>
      <c r="I14" s="11">
        <v>10</v>
      </c>
      <c r="J14" s="11"/>
      <c r="K14" s="11">
        <v>1</v>
      </c>
      <c r="L14" s="11">
        <v>700</v>
      </c>
      <c r="M14" s="11">
        <v>300</v>
      </c>
      <c r="N14" s="11">
        <v>300</v>
      </c>
      <c r="O14" s="11">
        <v>400</v>
      </c>
      <c r="P14" s="11"/>
      <c r="Q14" s="11">
        <v>470</v>
      </c>
      <c r="R14" s="11">
        <v>689</v>
      </c>
      <c r="S14" s="11">
        <v>5500</v>
      </c>
      <c r="T14" s="11">
        <v>1400</v>
      </c>
      <c r="U14" s="11">
        <v>1700</v>
      </c>
      <c r="V14" s="11">
        <v>300</v>
      </c>
    </row>
    <row r="15" spans="1:22" s="9" customFormat="1" ht="15.75" customHeight="1">
      <c r="A15" s="14" t="s">
        <v>33</v>
      </c>
      <c r="B15" s="11">
        <f t="shared" si="0"/>
        <v>1531</v>
      </c>
      <c r="C15" s="11"/>
      <c r="D15" s="11"/>
      <c r="E15" s="11"/>
      <c r="F15" s="11"/>
      <c r="G15" s="11"/>
      <c r="H15" s="11"/>
      <c r="I15" s="11">
        <v>10</v>
      </c>
      <c r="J15" s="11"/>
      <c r="K15" s="11">
        <v>1</v>
      </c>
      <c r="L15" s="11">
        <v>800</v>
      </c>
      <c r="M15" s="11">
        <v>200</v>
      </c>
      <c r="N15" s="11">
        <v>200</v>
      </c>
      <c r="O15" s="11">
        <v>600</v>
      </c>
      <c r="P15" s="11"/>
      <c r="Q15" s="11">
        <v>721</v>
      </c>
      <c r="R15" s="11">
        <v>634</v>
      </c>
      <c r="S15" s="11">
        <v>6500</v>
      </c>
      <c r="T15" s="11">
        <v>1650</v>
      </c>
      <c r="U15" s="11">
        <v>2150</v>
      </c>
      <c r="V15" s="11">
        <v>400</v>
      </c>
    </row>
    <row r="16" spans="1:22" s="9" customFormat="1" ht="15.75" customHeight="1">
      <c r="A16" s="14" t="s">
        <v>34</v>
      </c>
      <c r="B16" s="11">
        <f t="shared" si="0"/>
        <v>1265</v>
      </c>
      <c r="C16" s="11"/>
      <c r="D16" s="11"/>
      <c r="E16" s="11"/>
      <c r="F16" s="11"/>
      <c r="G16" s="11"/>
      <c r="H16" s="11"/>
      <c r="I16" s="11">
        <v>10</v>
      </c>
      <c r="J16" s="11"/>
      <c r="K16" s="11"/>
      <c r="L16" s="11">
        <v>850</v>
      </c>
      <c r="M16" s="11">
        <v>250</v>
      </c>
      <c r="N16" s="11">
        <v>250</v>
      </c>
      <c r="O16" s="11">
        <v>600</v>
      </c>
      <c r="P16" s="11">
        <v>100</v>
      </c>
      <c r="Q16" s="11">
        <v>305</v>
      </c>
      <c r="R16" s="11">
        <v>343</v>
      </c>
      <c r="S16" s="11">
        <v>7000</v>
      </c>
      <c r="T16" s="11">
        <v>1750</v>
      </c>
      <c r="U16" s="11">
        <v>2250</v>
      </c>
      <c r="V16" s="11">
        <v>500</v>
      </c>
    </row>
    <row r="17" spans="1:22" s="9" customFormat="1" ht="15.75" customHeight="1">
      <c r="A17" s="14" t="s">
        <v>35</v>
      </c>
      <c r="B17" s="11">
        <f t="shared" si="0"/>
        <v>282</v>
      </c>
      <c r="C17" s="11"/>
      <c r="D17" s="11"/>
      <c r="E17" s="11"/>
      <c r="F17" s="11"/>
      <c r="G17" s="11"/>
      <c r="H17" s="11"/>
      <c r="I17" s="11">
        <v>10</v>
      </c>
      <c r="J17" s="11"/>
      <c r="K17" s="11">
        <v>1</v>
      </c>
      <c r="L17" s="11">
        <v>200</v>
      </c>
      <c r="M17" s="11">
        <v>50</v>
      </c>
      <c r="N17" s="11">
        <v>50</v>
      </c>
      <c r="O17" s="11">
        <v>150</v>
      </c>
      <c r="P17" s="11"/>
      <c r="Q17" s="11">
        <v>72</v>
      </c>
      <c r="R17" s="11"/>
      <c r="S17" s="11">
        <v>2200</v>
      </c>
      <c r="T17" s="11">
        <v>550</v>
      </c>
      <c r="U17" s="11">
        <v>700</v>
      </c>
      <c r="V17" s="11">
        <v>100</v>
      </c>
    </row>
    <row r="18" spans="1:22" s="9" customFormat="1" ht="15.75" customHeight="1">
      <c r="A18" s="15" t="s">
        <v>36</v>
      </c>
      <c r="B18" s="11">
        <f t="shared" si="0"/>
        <v>624</v>
      </c>
      <c r="C18" s="11"/>
      <c r="D18" s="11"/>
      <c r="E18" s="11"/>
      <c r="F18" s="11"/>
      <c r="G18" s="11"/>
      <c r="H18" s="11"/>
      <c r="I18" s="11">
        <v>10</v>
      </c>
      <c r="J18" s="11"/>
      <c r="K18" s="11"/>
      <c r="L18" s="11">
        <v>300</v>
      </c>
      <c r="M18" s="11">
        <v>100</v>
      </c>
      <c r="N18" s="11">
        <v>100</v>
      </c>
      <c r="O18" s="11">
        <v>200</v>
      </c>
      <c r="P18" s="11">
        <v>50</v>
      </c>
      <c r="Q18" s="11">
        <v>264</v>
      </c>
      <c r="R18" s="11">
        <v>306</v>
      </c>
      <c r="S18" s="11">
        <v>3100</v>
      </c>
      <c r="T18" s="11">
        <v>800</v>
      </c>
      <c r="U18" s="11">
        <v>900</v>
      </c>
      <c r="V18" s="11">
        <v>200</v>
      </c>
    </row>
    <row r="19" spans="1:22" s="9" customFormat="1" ht="15.75" customHeight="1">
      <c r="A19" s="14" t="s">
        <v>37</v>
      </c>
      <c r="B19" s="11">
        <f t="shared" si="0"/>
        <v>1277</v>
      </c>
      <c r="C19" s="11">
        <f>D19+E19</f>
        <v>210</v>
      </c>
      <c r="D19" s="11">
        <v>100</v>
      </c>
      <c r="E19" s="11">
        <v>110</v>
      </c>
      <c r="F19" s="11"/>
      <c r="G19" s="11"/>
      <c r="H19" s="11"/>
      <c r="I19" s="11">
        <v>10</v>
      </c>
      <c r="J19" s="11"/>
      <c r="K19" s="11"/>
      <c r="L19" s="11">
        <v>450</v>
      </c>
      <c r="M19" s="11">
        <v>150</v>
      </c>
      <c r="N19" s="11">
        <v>150</v>
      </c>
      <c r="O19" s="11">
        <v>300</v>
      </c>
      <c r="P19" s="11">
        <v>50</v>
      </c>
      <c r="Q19" s="11">
        <v>557</v>
      </c>
      <c r="R19" s="11">
        <v>696</v>
      </c>
      <c r="S19" s="11">
        <v>2500</v>
      </c>
      <c r="T19" s="11">
        <v>650</v>
      </c>
      <c r="U19" s="11">
        <v>950</v>
      </c>
      <c r="V19" s="11">
        <v>200</v>
      </c>
    </row>
    <row r="20" spans="1:22" s="9" customFormat="1" ht="15.75" customHeight="1">
      <c r="A20" s="14" t="s">
        <v>38</v>
      </c>
      <c r="B20" s="11">
        <f t="shared" si="0"/>
        <v>408</v>
      </c>
      <c r="C20" s="11"/>
      <c r="D20" s="11"/>
      <c r="E20" s="11"/>
      <c r="F20" s="11"/>
      <c r="G20" s="11"/>
      <c r="H20" s="11"/>
      <c r="I20" s="11"/>
      <c r="J20" s="11"/>
      <c r="K20" s="11">
        <v>1</v>
      </c>
      <c r="L20" s="11">
        <v>300</v>
      </c>
      <c r="M20" s="11">
        <v>100</v>
      </c>
      <c r="N20" s="11">
        <v>100</v>
      </c>
      <c r="O20" s="11">
        <v>200</v>
      </c>
      <c r="P20" s="11"/>
      <c r="Q20" s="11">
        <v>108</v>
      </c>
      <c r="R20" s="11">
        <v>7</v>
      </c>
      <c r="S20" s="11">
        <v>3000</v>
      </c>
      <c r="T20" s="11">
        <v>750</v>
      </c>
      <c r="U20" s="11">
        <v>950</v>
      </c>
      <c r="V20" s="11">
        <v>200</v>
      </c>
    </row>
    <row r="21" spans="1:22" s="9" customFormat="1" ht="15.75" customHeight="1">
      <c r="A21" s="14" t="s">
        <v>39</v>
      </c>
      <c r="B21" s="11">
        <f t="shared" si="0"/>
        <v>900</v>
      </c>
      <c r="C21" s="11">
        <f>D21+E21</f>
        <v>50</v>
      </c>
      <c r="D21" s="11">
        <v>50</v>
      </c>
      <c r="E21" s="11"/>
      <c r="F21" s="11"/>
      <c r="G21" s="11"/>
      <c r="H21" s="11"/>
      <c r="I21" s="11"/>
      <c r="J21" s="11"/>
      <c r="K21" s="11"/>
      <c r="L21" s="11">
        <v>450</v>
      </c>
      <c r="M21" s="11">
        <v>150</v>
      </c>
      <c r="N21" s="11">
        <v>150</v>
      </c>
      <c r="O21" s="11">
        <v>300</v>
      </c>
      <c r="P21" s="11">
        <v>50</v>
      </c>
      <c r="Q21" s="11">
        <v>350</v>
      </c>
      <c r="R21" s="11">
        <v>439</v>
      </c>
      <c r="S21" s="11">
        <v>4000</v>
      </c>
      <c r="T21" s="11">
        <v>1000</v>
      </c>
      <c r="U21" s="11">
        <v>1200</v>
      </c>
      <c r="V21" s="11">
        <v>300</v>
      </c>
    </row>
    <row r="22" spans="1:22" s="9" customFormat="1" ht="15.75" customHeight="1">
      <c r="A22" s="14" t="s">
        <v>40</v>
      </c>
      <c r="B22" s="11">
        <f t="shared" si="0"/>
        <v>908</v>
      </c>
      <c r="C22" s="11"/>
      <c r="D22" s="11"/>
      <c r="E22" s="11"/>
      <c r="F22" s="11"/>
      <c r="G22" s="11"/>
      <c r="H22" s="11"/>
      <c r="I22" s="11"/>
      <c r="J22" s="11"/>
      <c r="K22" s="11">
        <v>1</v>
      </c>
      <c r="L22" s="11">
        <v>500</v>
      </c>
      <c r="M22" s="11">
        <v>100</v>
      </c>
      <c r="N22" s="11">
        <v>100</v>
      </c>
      <c r="O22" s="11">
        <v>400</v>
      </c>
      <c r="P22" s="11">
        <v>100</v>
      </c>
      <c r="Q22" s="11">
        <v>308</v>
      </c>
      <c r="R22" s="11">
        <v>329</v>
      </c>
      <c r="S22" s="11">
        <v>4400</v>
      </c>
      <c r="T22" s="11">
        <v>1100</v>
      </c>
      <c r="U22" s="11">
        <v>1400</v>
      </c>
      <c r="V22" s="11">
        <v>200</v>
      </c>
    </row>
    <row r="23" spans="1:22" s="9" customFormat="1" ht="15.75" customHeight="1">
      <c r="A23" s="14" t="s">
        <v>41</v>
      </c>
      <c r="B23" s="11">
        <f t="shared" si="0"/>
        <v>1280</v>
      </c>
      <c r="C23" s="11"/>
      <c r="D23" s="11"/>
      <c r="E23" s="11"/>
      <c r="F23" s="11"/>
      <c r="G23" s="11"/>
      <c r="H23" s="11"/>
      <c r="I23" s="11"/>
      <c r="J23" s="11"/>
      <c r="K23" s="11">
        <v>1</v>
      </c>
      <c r="L23" s="11">
        <v>400</v>
      </c>
      <c r="M23" s="11">
        <v>100</v>
      </c>
      <c r="N23" s="11">
        <v>100</v>
      </c>
      <c r="O23" s="11">
        <v>300</v>
      </c>
      <c r="P23" s="11"/>
      <c r="Q23" s="11">
        <v>880</v>
      </c>
      <c r="R23" s="11">
        <v>837</v>
      </c>
      <c r="S23" s="11">
        <v>3500</v>
      </c>
      <c r="T23" s="11">
        <v>900</v>
      </c>
      <c r="U23" s="11">
        <v>1100</v>
      </c>
      <c r="V23" s="11">
        <v>300</v>
      </c>
    </row>
    <row r="24" spans="1:22" s="9" customFormat="1" ht="15.75" customHeight="1">
      <c r="A24" s="14" t="s">
        <v>42</v>
      </c>
      <c r="B24" s="11">
        <f t="shared" si="0"/>
        <v>1723</v>
      </c>
      <c r="C24" s="11">
        <f>D24+E24</f>
        <v>100</v>
      </c>
      <c r="D24" s="11"/>
      <c r="E24" s="11">
        <v>100</v>
      </c>
      <c r="F24" s="11"/>
      <c r="G24" s="11"/>
      <c r="H24" s="11"/>
      <c r="I24" s="11"/>
      <c r="J24" s="11"/>
      <c r="K24" s="11"/>
      <c r="L24" s="11">
        <v>250</v>
      </c>
      <c r="M24" s="11">
        <v>50</v>
      </c>
      <c r="N24" s="11">
        <v>50</v>
      </c>
      <c r="O24" s="11">
        <v>200</v>
      </c>
      <c r="P24" s="11"/>
      <c r="Q24" s="11">
        <v>1373</v>
      </c>
      <c r="R24" s="11">
        <v>1335</v>
      </c>
      <c r="S24" s="11">
        <v>2200</v>
      </c>
      <c r="T24" s="11">
        <v>550</v>
      </c>
      <c r="U24" s="11">
        <v>750</v>
      </c>
      <c r="V24" s="11">
        <v>200</v>
      </c>
    </row>
    <row r="25" spans="1:22" s="9" customFormat="1" ht="15.75" customHeight="1">
      <c r="A25" s="14" t="s">
        <v>43</v>
      </c>
      <c r="B25" s="11">
        <f t="shared" si="0"/>
        <v>1443</v>
      </c>
      <c r="C25" s="11"/>
      <c r="D25" s="11"/>
      <c r="E25" s="11"/>
      <c r="F25" s="11"/>
      <c r="G25" s="11"/>
      <c r="H25" s="11"/>
      <c r="I25" s="11"/>
      <c r="J25" s="11"/>
      <c r="K25" s="11"/>
      <c r="L25" s="11">
        <v>550</v>
      </c>
      <c r="M25" s="11">
        <v>150</v>
      </c>
      <c r="N25" s="11">
        <v>150</v>
      </c>
      <c r="O25" s="11">
        <v>400</v>
      </c>
      <c r="P25" s="11"/>
      <c r="Q25" s="11">
        <v>893</v>
      </c>
      <c r="R25" s="11">
        <v>846</v>
      </c>
      <c r="S25" s="11">
        <v>4400</v>
      </c>
      <c r="T25" s="11">
        <v>1100</v>
      </c>
      <c r="U25" s="11">
        <v>1400</v>
      </c>
      <c r="V25" s="11">
        <v>400</v>
      </c>
    </row>
    <row r="26" spans="1:22" s="9" customFormat="1" ht="15.75" customHeight="1">
      <c r="A26" s="14" t="s">
        <v>44</v>
      </c>
      <c r="B26" s="11">
        <f t="shared" si="0"/>
        <v>840</v>
      </c>
      <c r="C26" s="11"/>
      <c r="D26" s="11"/>
      <c r="E26" s="11"/>
      <c r="F26" s="11"/>
      <c r="G26" s="11"/>
      <c r="H26" s="11"/>
      <c r="I26" s="11"/>
      <c r="J26" s="11"/>
      <c r="K26" s="11"/>
      <c r="L26" s="11">
        <v>250</v>
      </c>
      <c r="M26" s="11">
        <v>50</v>
      </c>
      <c r="N26" s="11">
        <v>50</v>
      </c>
      <c r="O26" s="11">
        <v>200</v>
      </c>
      <c r="P26" s="11">
        <v>500</v>
      </c>
      <c r="Q26" s="11">
        <v>90</v>
      </c>
      <c r="R26" s="11">
        <v>504</v>
      </c>
      <c r="S26" s="11">
        <v>2000</v>
      </c>
      <c r="T26" s="11">
        <v>500</v>
      </c>
      <c r="U26" s="11">
        <v>700</v>
      </c>
      <c r="V26" s="11">
        <v>200</v>
      </c>
    </row>
    <row r="27" spans="1:22" s="9" customFormat="1" ht="24" customHeight="1">
      <c r="A27" s="14" t="s">
        <v>45</v>
      </c>
      <c r="B27" s="11">
        <f t="shared" si="0"/>
        <v>318</v>
      </c>
      <c r="C27" s="11"/>
      <c r="D27" s="11"/>
      <c r="E27" s="11"/>
      <c r="F27" s="11"/>
      <c r="G27" s="11"/>
      <c r="H27" s="11"/>
      <c r="I27" s="11"/>
      <c r="J27" s="11"/>
      <c r="K27" s="11"/>
      <c r="L27" s="11">
        <v>100</v>
      </c>
      <c r="M27" s="11">
        <v>100</v>
      </c>
      <c r="N27" s="11">
        <v>100</v>
      </c>
      <c r="O27" s="11"/>
      <c r="P27" s="11"/>
      <c r="Q27" s="11">
        <v>218</v>
      </c>
      <c r="R27" s="11">
        <v>282</v>
      </c>
      <c r="S27" s="11"/>
      <c r="T27" s="11"/>
      <c r="U27" s="11"/>
      <c r="V27" s="11"/>
    </row>
  </sheetData>
  <sheetProtection/>
  <mergeCells count="29">
    <mergeCell ref="A2:V2"/>
    <mergeCell ref="A3:V3"/>
    <mergeCell ref="B4:R4"/>
    <mergeCell ref="S4:T4"/>
    <mergeCell ref="A4:A7"/>
    <mergeCell ref="B5:B7"/>
    <mergeCell ref="J6:J7"/>
    <mergeCell ref="K6:K7"/>
    <mergeCell ref="L6:L7"/>
    <mergeCell ref="I6:I7"/>
    <mergeCell ref="C5:E5"/>
    <mergeCell ref="F5:H5"/>
    <mergeCell ref="I5:K5"/>
    <mergeCell ref="E6:E7"/>
    <mergeCell ref="F6:F7"/>
    <mergeCell ref="G6:G7"/>
    <mergeCell ref="H6:H7"/>
    <mergeCell ref="C6:C7"/>
    <mergeCell ref="D6:D7"/>
    <mergeCell ref="O6:O7"/>
    <mergeCell ref="M6:N6"/>
    <mergeCell ref="T5:T7"/>
    <mergeCell ref="U4:U7"/>
    <mergeCell ref="L5:O5"/>
    <mergeCell ref="V4:V7"/>
    <mergeCell ref="P5:P7"/>
    <mergeCell ref="Q5:Q7"/>
    <mergeCell ref="R5:R7"/>
    <mergeCell ref="S5:S7"/>
  </mergeCells>
  <printOptions horizontalCentered="1"/>
  <pageMargins left="0.3937007874015748" right="0.3937007874015748" top="0.4724409448818898" bottom="0.2362204724409449" header="0.2362204724409449" footer="0.3937007874015748"/>
  <pageSetup firstPageNumber="6" useFirstPageNumber="1" horizontalDpi="600" verticalDpi="600" orientation="landscape" paperSize="9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A9" sqref="A9:A21"/>
    </sheetView>
  </sheetViews>
  <sheetFormatPr defaultColWidth="9.00390625" defaultRowHeight="14.25"/>
  <cols>
    <col min="2" max="2" width="8.50390625" style="0" customWidth="1"/>
    <col min="3" max="4" width="9.375" style="0" customWidth="1"/>
    <col min="5" max="7" width="11.50390625" style="0" customWidth="1"/>
    <col min="8" max="8" width="9.375" style="0" customWidth="1"/>
    <col min="9" max="9" width="11.50390625" style="0" customWidth="1"/>
    <col min="10" max="10" width="15.25390625" style="0" customWidth="1"/>
    <col min="11" max="11" width="13.125" style="0" customWidth="1"/>
  </cols>
  <sheetData>
    <row r="1" spans="1:11" ht="25.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14.25">
      <c r="K2" s="8" t="s">
        <v>47</v>
      </c>
    </row>
    <row r="3" spans="1:11" ht="19.5" customHeight="1">
      <c r="A3" s="27" t="s">
        <v>48</v>
      </c>
      <c r="B3" s="22" t="s">
        <v>49</v>
      </c>
      <c r="C3" s="22"/>
      <c r="D3" s="22"/>
      <c r="E3" s="22"/>
      <c r="F3" s="22"/>
      <c r="G3" s="22"/>
      <c r="H3" s="22"/>
      <c r="I3" s="22"/>
      <c r="J3" s="22"/>
      <c r="K3" s="4" t="s">
        <v>50</v>
      </c>
    </row>
    <row r="4" spans="1:11" ht="19.5" customHeight="1">
      <c r="A4" s="27"/>
      <c r="B4" s="22" t="s">
        <v>51</v>
      </c>
      <c r="C4" s="22"/>
      <c r="D4" s="22"/>
      <c r="E4" s="22"/>
      <c r="F4" s="22"/>
      <c r="G4" s="22"/>
      <c r="H4" s="22"/>
      <c r="I4" s="22"/>
      <c r="J4" s="4" t="s">
        <v>52</v>
      </c>
      <c r="K4" s="27" t="s">
        <v>53</v>
      </c>
    </row>
    <row r="5" spans="1:11" ht="19.5" customHeight="1">
      <c r="A5" s="27"/>
      <c r="B5" s="22" t="s">
        <v>15</v>
      </c>
      <c r="C5" s="26" t="s">
        <v>54</v>
      </c>
      <c r="D5" s="26"/>
      <c r="E5" s="26"/>
      <c r="F5" s="22" t="s">
        <v>55</v>
      </c>
      <c r="G5" s="22"/>
      <c r="H5" s="22" t="s">
        <v>50</v>
      </c>
      <c r="I5" s="22"/>
      <c r="J5" s="27" t="s">
        <v>56</v>
      </c>
      <c r="K5" s="27"/>
    </row>
    <row r="6" spans="1:11" ht="19.5" customHeight="1">
      <c r="A6" s="27"/>
      <c r="B6" s="23"/>
      <c r="C6" s="22" t="s">
        <v>57</v>
      </c>
      <c r="D6" s="22" t="s">
        <v>58</v>
      </c>
      <c r="E6" s="22"/>
      <c r="F6" s="24" t="s">
        <v>57</v>
      </c>
      <c r="G6" s="21" t="s">
        <v>58</v>
      </c>
      <c r="H6" s="21" t="s">
        <v>57</v>
      </c>
      <c r="I6" s="21" t="s">
        <v>58</v>
      </c>
      <c r="J6" s="27"/>
      <c r="K6" s="27"/>
    </row>
    <row r="7" spans="1:11" ht="28.5">
      <c r="A7" s="27"/>
      <c r="B7" s="23"/>
      <c r="C7" s="22"/>
      <c r="D7" s="2" t="s">
        <v>59</v>
      </c>
      <c r="E7" s="4" t="s">
        <v>60</v>
      </c>
      <c r="F7" s="24"/>
      <c r="G7" s="21"/>
      <c r="H7" s="21"/>
      <c r="I7" s="21"/>
      <c r="J7" s="27"/>
      <c r="K7" s="27"/>
    </row>
    <row r="8" spans="1:11" ht="19.5" customHeight="1">
      <c r="A8" s="27"/>
      <c r="B8" s="23"/>
      <c r="C8" s="4" t="s">
        <v>61</v>
      </c>
      <c r="D8" s="4" t="s">
        <v>61</v>
      </c>
      <c r="E8" s="4" t="s">
        <v>62</v>
      </c>
      <c r="F8" s="5" t="s">
        <v>62</v>
      </c>
      <c r="G8" s="4" t="s">
        <v>62</v>
      </c>
      <c r="H8" s="4" t="s">
        <v>62</v>
      </c>
      <c r="I8" s="4" t="s">
        <v>62</v>
      </c>
      <c r="J8" s="2" t="s">
        <v>63</v>
      </c>
      <c r="K8" s="2" t="s">
        <v>64</v>
      </c>
    </row>
    <row r="9" spans="1:11" ht="19.5" customHeight="1">
      <c r="A9" s="3" t="s">
        <v>65</v>
      </c>
      <c r="B9" s="6"/>
      <c r="C9" s="7"/>
      <c r="D9" s="7"/>
      <c r="E9" s="7"/>
      <c r="F9" s="6"/>
      <c r="G9" s="6"/>
      <c r="H9" s="6"/>
      <c r="I9" s="6"/>
      <c r="J9" s="6"/>
      <c r="K9" s="6"/>
    </row>
    <row r="10" spans="1:11" ht="19.5" customHeight="1">
      <c r="A10" s="3" t="s">
        <v>66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9.5" customHeight="1">
      <c r="A11" s="3" t="s">
        <v>67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9.5" customHeight="1">
      <c r="A12" s="3" t="s">
        <v>68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9.5" customHeight="1">
      <c r="A13" s="3" t="s">
        <v>69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9.5" customHeight="1">
      <c r="A14" s="3" t="s">
        <v>70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9.5" customHeight="1">
      <c r="A15" s="3" t="s">
        <v>71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9.5" customHeight="1">
      <c r="A16" s="3" t="s">
        <v>72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9.5" customHeight="1">
      <c r="A17" s="3" t="s">
        <v>73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9.5" customHeight="1">
      <c r="A18" s="3" t="s">
        <v>74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9.5" customHeight="1">
      <c r="A19" s="3" t="s">
        <v>75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9.5" customHeight="1">
      <c r="A20" s="3" t="s">
        <v>26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9.5" customHeight="1">
      <c r="A21" s="3" t="s">
        <v>76</v>
      </c>
      <c r="B21" s="6"/>
      <c r="C21" s="6"/>
      <c r="D21" s="6"/>
      <c r="E21" s="6"/>
      <c r="F21" s="6"/>
      <c r="G21" s="6"/>
      <c r="H21" s="6"/>
      <c r="I21" s="6"/>
      <c r="J21" s="6"/>
      <c r="K21" s="6"/>
    </row>
  </sheetData>
  <sheetProtection/>
  <mergeCells count="16">
    <mergeCell ref="A1:K1"/>
    <mergeCell ref="B3:J3"/>
    <mergeCell ref="B4:I4"/>
    <mergeCell ref="C5:E5"/>
    <mergeCell ref="F5:G5"/>
    <mergeCell ref="H5:I5"/>
    <mergeCell ref="J5:J7"/>
    <mergeCell ref="K4:K7"/>
    <mergeCell ref="D6:E6"/>
    <mergeCell ref="A3:A8"/>
    <mergeCell ref="H6:H7"/>
    <mergeCell ref="I6:I7"/>
    <mergeCell ref="B5:B8"/>
    <mergeCell ref="C6:C7"/>
    <mergeCell ref="F6:F7"/>
    <mergeCell ref="G6:G7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SheetLayoutView="100" workbookViewId="0" topLeftCell="A1">
      <selection activeCell="I9" sqref="I9:I20"/>
    </sheetView>
  </sheetViews>
  <sheetFormatPr defaultColWidth="9.00390625" defaultRowHeight="14.25"/>
  <cols>
    <col min="1" max="1" width="12.875" style="1" customWidth="1"/>
    <col min="2" max="4" width="6.625" style="1" customWidth="1"/>
    <col min="5" max="5" width="10.50390625" style="1" customWidth="1"/>
    <col min="6" max="6" width="8.75390625" style="1" customWidth="1"/>
    <col min="7" max="8" width="6.625" style="1" customWidth="1"/>
    <col min="9" max="9" width="9.00390625" style="1" customWidth="1"/>
    <col min="10" max="16" width="6.625" style="1" customWidth="1"/>
    <col min="17" max="17" width="6.875" style="0" customWidth="1"/>
  </cols>
  <sheetData>
    <row r="1" spans="1:17" ht="22.5">
      <c r="A1" s="28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5:16" ht="14.25">
      <c r="O2" s="29" t="s">
        <v>47</v>
      </c>
      <c r="P2" s="29"/>
    </row>
    <row r="3" spans="1:17" ht="14.25">
      <c r="A3" s="27" t="s">
        <v>78</v>
      </c>
      <c r="B3" s="27" t="s">
        <v>79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" t="s">
        <v>50</v>
      </c>
    </row>
    <row r="4" spans="1:17" ht="14.25">
      <c r="A4" s="27"/>
      <c r="B4" s="27" t="s">
        <v>80</v>
      </c>
      <c r="C4" s="27" t="s">
        <v>50</v>
      </c>
      <c r="D4" s="27"/>
      <c r="E4" s="27"/>
      <c r="F4" s="27"/>
      <c r="G4" s="27"/>
      <c r="H4" s="27"/>
      <c r="I4" s="27"/>
      <c r="J4" s="27" t="s">
        <v>81</v>
      </c>
      <c r="K4" s="27"/>
      <c r="L4" s="27"/>
      <c r="M4" s="27"/>
      <c r="N4" s="27"/>
      <c r="O4" s="27"/>
      <c r="P4" s="27"/>
      <c r="Q4" s="27" t="s">
        <v>53</v>
      </c>
    </row>
    <row r="5" spans="1:17" ht="14.25">
      <c r="A5" s="27"/>
      <c r="B5" s="27"/>
      <c r="C5" s="27" t="s">
        <v>7</v>
      </c>
      <c r="D5" s="27" t="s">
        <v>82</v>
      </c>
      <c r="E5" s="27"/>
      <c r="F5" s="27"/>
      <c r="G5" s="27" t="s">
        <v>83</v>
      </c>
      <c r="H5" s="27"/>
      <c r="I5" s="27"/>
      <c r="J5" s="27" t="s">
        <v>7</v>
      </c>
      <c r="K5" s="27" t="s">
        <v>82</v>
      </c>
      <c r="L5" s="27"/>
      <c r="M5" s="27"/>
      <c r="N5" s="27" t="s">
        <v>83</v>
      </c>
      <c r="O5" s="27"/>
      <c r="P5" s="27"/>
      <c r="Q5" s="27"/>
    </row>
    <row r="6" spans="1:17" ht="28.5">
      <c r="A6" s="27"/>
      <c r="B6" s="27"/>
      <c r="C6" s="27"/>
      <c r="D6" s="27" t="s">
        <v>24</v>
      </c>
      <c r="E6" s="2" t="s">
        <v>58</v>
      </c>
      <c r="F6" s="2" t="s">
        <v>57</v>
      </c>
      <c r="G6" s="27" t="s">
        <v>24</v>
      </c>
      <c r="H6" s="2" t="s">
        <v>58</v>
      </c>
      <c r="I6" s="2" t="s">
        <v>57</v>
      </c>
      <c r="J6" s="27"/>
      <c r="K6" s="27" t="s">
        <v>24</v>
      </c>
      <c r="L6" s="2" t="s">
        <v>58</v>
      </c>
      <c r="M6" s="2" t="s">
        <v>57</v>
      </c>
      <c r="N6" s="27" t="s">
        <v>24</v>
      </c>
      <c r="O6" s="2" t="s">
        <v>58</v>
      </c>
      <c r="P6" s="2" t="s">
        <v>57</v>
      </c>
      <c r="Q6" s="27"/>
    </row>
    <row r="7" spans="1:17" ht="28.5">
      <c r="A7" s="27"/>
      <c r="B7" s="27"/>
      <c r="C7" s="27"/>
      <c r="D7" s="27"/>
      <c r="E7" s="2" t="s">
        <v>84</v>
      </c>
      <c r="F7" s="2" t="s">
        <v>85</v>
      </c>
      <c r="G7" s="27"/>
      <c r="H7" s="2" t="s">
        <v>84</v>
      </c>
      <c r="I7" s="2" t="s">
        <v>85</v>
      </c>
      <c r="J7" s="27"/>
      <c r="K7" s="27"/>
      <c r="L7" s="2" t="s">
        <v>84</v>
      </c>
      <c r="M7" s="2" t="s">
        <v>85</v>
      </c>
      <c r="N7" s="27"/>
      <c r="O7" s="2" t="s">
        <v>84</v>
      </c>
      <c r="P7" s="2" t="s">
        <v>61</v>
      </c>
      <c r="Q7" s="2" t="s">
        <v>64</v>
      </c>
    </row>
    <row r="8" spans="1:17" ht="36" customHeight="1">
      <c r="A8" s="3" t="s">
        <v>86</v>
      </c>
      <c r="B8" s="3">
        <v>218610</v>
      </c>
      <c r="C8" s="2">
        <f>SUM(C9:C20)</f>
        <v>6700</v>
      </c>
      <c r="D8" s="2"/>
      <c r="E8" s="2">
        <v>1479480</v>
      </c>
      <c r="F8" s="2">
        <f>SUM(F9:F20)</f>
        <v>16700</v>
      </c>
      <c r="G8" s="2"/>
      <c r="H8" s="2">
        <v>402945</v>
      </c>
      <c r="I8" s="2">
        <f>SUM(I9:I20)</f>
        <v>49500</v>
      </c>
      <c r="J8" s="2"/>
      <c r="K8" s="2"/>
      <c r="L8" s="2"/>
      <c r="M8" s="2"/>
      <c r="N8" s="2"/>
      <c r="O8" s="2"/>
      <c r="P8" s="2"/>
      <c r="Q8" s="2"/>
    </row>
    <row r="9" spans="1:17" ht="21" customHeight="1">
      <c r="A9" s="3" t="s">
        <v>66</v>
      </c>
      <c r="B9" s="3">
        <v>15</v>
      </c>
      <c r="C9" s="2">
        <v>0</v>
      </c>
      <c r="D9" s="2"/>
      <c r="E9" s="2">
        <v>2670</v>
      </c>
      <c r="F9" s="2"/>
      <c r="G9" s="2"/>
      <c r="H9" s="2">
        <v>0</v>
      </c>
      <c r="I9" s="2">
        <f>49500/402945*H9</f>
        <v>0</v>
      </c>
      <c r="J9" s="2"/>
      <c r="K9" s="2"/>
      <c r="L9" s="2"/>
      <c r="M9" s="2"/>
      <c r="N9" s="2"/>
      <c r="O9" s="2"/>
      <c r="P9" s="2"/>
      <c r="Q9" s="2"/>
    </row>
    <row r="10" spans="1:17" ht="21" customHeight="1">
      <c r="A10" s="3" t="s">
        <v>67</v>
      </c>
      <c r="B10" s="3">
        <v>150</v>
      </c>
      <c r="C10" s="2">
        <v>0</v>
      </c>
      <c r="D10" s="2"/>
      <c r="E10" s="2">
        <v>1680</v>
      </c>
      <c r="F10" s="2"/>
      <c r="G10" s="2"/>
      <c r="H10" s="2">
        <v>45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21" customHeight="1">
      <c r="A11" s="3" t="s">
        <v>68</v>
      </c>
      <c r="B11" s="3">
        <v>29085</v>
      </c>
      <c r="C11" s="2">
        <v>500</v>
      </c>
      <c r="D11" s="2"/>
      <c r="E11" s="2">
        <v>42300</v>
      </c>
      <c r="F11" s="2">
        <v>500</v>
      </c>
      <c r="G11" s="2"/>
      <c r="H11" s="2">
        <v>18210</v>
      </c>
      <c r="I11" s="2">
        <v>700</v>
      </c>
      <c r="J11" s="2"/>
      <c r="K11" s="2"/>
      <c r="L11" s="2"/>
      <c r="M11" s="2"/>
      <c r="N11" s="2"/>
      <c r="O11" s="2"/>
      <c r="P11" s="2"/>
      <c r="Q11" s="2"/>
    </row>
    <row r="12" spans="1:17" ht="21" customHeight="1">
      <c r="A12" s="3" t="s">
        <v>69</v>
      </c>
      <c r="B12" s="3">
        <v>2880</v>
      </c>
      <c r="C12" s="2">
        <v>100</v>
      </c>
      <c r="D12" s="2"/>
      <c r="E12" s="2">
        <v>33075</v>
      </c>
      <c r="F12" s="2">
        <v>100</v>
      </c>
      <c r="G12" s="2"/>
      <c r="H12" s="2">
        <v>7500</v>
      </c>
      <c r="I12" s="2">
        <v>100</v>
      </c>
      <c r="J12" s="2"/>
      <c r="K12" s="2"/>
      <c r="L12" s="2"/>
      <c r="M12" s="2"/>
      <c r="N12" s="2"/>
      <c r="O12" s="2"/>
      <c r="P12" s="2"/>
      <c r="Q12" s="2"/>
    </row>
    <row r="13" spans="1:17" ht="21" customHeight="1">
      <c r="A13" s="3" t="s">
        <v>70</v>
      </c>
      <c r="B13" s="3">
        <v>165</v>
      </c>
      <c r="C13" s="2"/>
      <c r="D13" s="2"/>
      <c r="E13" s="2">
        <v>45</v>
      </c>
      <c r="F13" s="2"/>
      <c r="G13" s="2"/>
      <c r="H13" s="2">
        <v>135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ht="21" customHeight="1">
      <c r="A14" s="3" t="s">
        <v>71</v>
      </c>
      <c r="B14" s="3">
        <v>1020</v>
      </c>
      <c r="C14" s="2"/>
      <c r="D14" s="2"/>
      <c r="E14" s="2">
        <v>10005</v>
      </c>
      <c r="F14" s="2">
        <v>100</v>
      </c>
      <c r="G14" s="2"/>
      <c r="H14" s="2">
        <v>900</v>
      </c>
      <c r="I14" s="2">
        <v>100</v>
      </c>
      <c r="J14" s="2"/>
      <c r="K14" s="2"/>
      <c r="L14" s="2"/>
      <c r="M14" s="2"/>
      <c r="N14" s="2"/>
      <c r="O14" s="2"/>
      <c r="P14" s="2"/>
      <c r="Q14" s="2"/>
    </row>
    <row r="15" spans="1:17" ht="21" customHeight="1">
      <c r="A15" s="3" t="s">
        <v>72</v>
      </c>
      <c r="B15" s="3">
        <v>33735</v>
      </c>
      <c r="C15" s="2">
        <v>1000</v>
      </c>
      <c r="D15" s="2"/>
      <c r="E15" s="2">
        <v>246825</v>
      </c>
      <c r="F15" s="2">
        <v>1000</v>
      </c>
      <c r="G15" s="2"/>
      <c r="H15" s="2">
        <v>13155</v>
      </c>
      <c r="I15" s="2">
        <v>2000</v>
      </c>
      <c r="J15" s="2"/>
      <c r="K15" s="2"/>
      <c r="L15" s="2"/>
      <c r="M15" s="2"/>
      <c r="N15" s="2"/>
      <c r="O15" s="2"/>
      <c r="P15" s="2"/>
      <c r="Q15" s="2"/>
    </row>
    <row r="16" spans="1:17" ht="21" customHeight="1">
      <c r="A16" s="3" t="s">
        <v>73</v>
      </c>
      <c r="B16" s="3">
        <v>465</v>
      </c>
      <c r="C16" s="2">
        <v>0</v>
      </c>
      <c r="D16" s="2"/>
      <c r="E16" s="2">
        <v>20580</v>
      </c>
      <c r="F16" s="2">
        <v>200</v>
      </c>
      <c r="G16" s="2"/>
      <c r="H16" s="2">
        <v>2295</v>
      </c>
      <c r="I16" s="2">
        <v>1800</v>
      </c>
      <c r="J16" s="2"/>
      <c r="K16" s="2"/>
      <c r="L16" s="2"/>
      <c r="M16" s="2"/>
      <c r="N16" s="2"/>
      <c r="O16" s="2"/>
      <c r="P16" s="2"/>
      <c r="Q16" s="2"/>
    </row>
    <row r="17" spans="1:17" ht="21" customHeight="1">
      <c r="A17" s="3" t="s">
        <v>74</v>
      </c>
      <c r="B17" s="3">
        <v>53790</v>
      </c>
      <c r="C17" s="2">
        <v>1400</v>
      </c>
      <c r="D17" s="2"/>
      <c r="E17" s="2">
        <v>522495</v>
      </c>
      <c r="F17" s="2">
        <v>1000</v>
      </c>
      <c r="G17" s="2"/>
      <c r="H17" s="2">
        <v>128940</v>
      </c>
      <c r="I17" s="2">
        <v>16000</v>
      </c>
      <c r="J17" s="2"/>
      <c r="K17" s="2"/>
      <c r="L17" s="2"/>
      <c r="M17" s="2"/>
      <c r="N17" s="2"/>
      <c r="O17" s="2"/>
      <c r="P17" s="2"/>
      <c r="Q17" s="2"/>
    </row>
    <row r="18" spans="1:17" ht="21" customHeight="1">
      <c r="A18" s="3" t="s">
        <v>75</v>
      </c>
      <c r="B18" s="3">
        <v>32880</v>
      </c>
      <c r="C18" s="2">
        <v>100</v>
      </c>
      <c r="D18" s="2"/>
      <c r="E18" s="2">
        <v>217560</v>
      </c>
      <c r="F18" s="2">
        <v>500</v>
      </c>
      <c r="G18" s="2"/>
      <c r="H18" s="2">
        <v>56100</v>
      </c>
      <c r="I18" s="2">
        <v>6800</v>
      </c>
      <c r="J18" s="2"/>
      <c r="K18" s="2"/>
      <c r="L18" s="2"/>
      <c r="M18" s="2"/>
      <c r="N18" s="2"/>
      <c r="O18" s="2"/>
      <c r="P18" s="2"/>
      <c r="Q18" s="2"/>
    </row>
    <row r="19" spans="1:17" ht="21" customHeight="1">
      <c r="A19" s="3" t="s">
        <v>26</v>
      </c>
      <c r="B19" s="3">
        <v>64185</v>
      </c>
      <c r="C19" s="2">
        <v>3600</v>
      </c>
      <c r="D19" s="2"/>
      <c r="E19" s="2">
        <v>372780</v>
      </c>
      <c r="F19" s="2">
        <v>13300</v>
      </c>
      <c r="G19" s="2"/>
      <c r="H19" s="2">
        <v>174360</v>
      </c>
      <c r="I19" s="2">
        <v>22000</v>
      </c>
      <c r="J19" s="2"/>
      <c r="K19" s="2"/>
      <c r="L19" s="2"/>
      <c r="M19" s="2"/>
      <c r="N19" s="2"/>
      <c r="O19" s="2"/>
      <c r="P19" s="2"/>
      <c r="Q19" s="2"/>
    </row>
    <row r="20" spans="1:17" ht="21" customHeight="1">
      <c r="A20" s="3" t="s">
        <v>76</v>
      </c>
      <c r="B20" s="3">
        <v>240</v>
      </c>
      <c r="C20" s="2"/>
      <c r="D20" s="2"/>
      <c r="E20" s="2">
        <v>9465</v>
      </c>
      <c r="F20" s="2"/>
      <c r="G20" s="2"/>
      <c r="H20" s="2">
        <v>1305</v>
      </c>
      <c r="I20" s="2"/>
      <c r="J20" s="2"/>
      <c r="K20" s="2"/>
      <c r="L20" s="2"/>
      <c r="M20" s="2"/>
      <c r="N20" s="2"/>
      <c r="O20" s="2"/>
      <c r="P20" s="2"/>
      <c r="Q20" s="2"/>
    </row>
  </sheetData>
  <sheetProtection/>
  <mergeCells count="18">
    <mergeCell ref="A1:Q1"/>
    <mergeCell ref="O2:P2"/>
    <mergeCell ref="B3:P3"/>
    <mergeCell ref="C4:I4"/>
    <mergeCell ref="J4:P4"/>
    <mergeCell ref="A3:A7"/>
    <mergeCell ref="B4:B7"/>
    <mergeCell ref="C5:C7"/>
    <mergeCell ref="D6:D7"/>
    <mergeCell ref="G6:G7"/>
    <mergeCell ref="Q4:Q6"/>
    <mergeCell ref="D5:F5"/>
    <mergeCell ref="G5:I5"/>
    <mergeCell ref="K5:M5"/>
    <mergeCell ref="N5:P5"/>
    <mergeCell ref="J5:J7"/>
    <mergeCell ref="K6:K7"/>
    <mergeCell ref="N6:N7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MC SYSTEM</cp:lastModifiedBy>
  <cp:lastPrinted>2021-01-06T01:51:58Z</cp:lastPrinted>
  <dcterms:created xsi:type="dcterms:W3CDTF">2020-11-19T01:27:00Z</dcterms:created>
  <dcterms:modified xsi:type="dcterms:W3CDTF">2021-01-08T01:22:17Z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