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15" windowHeight="7787" tabRatio="1000" activeTab="8"/>
  </bookViews>
  <sheets>
    <sheet name="封面" sheetId="1" r:id="rId1"/>
    <sheet name="附表1-1" sheetId="2" r:id="rId2"/>
    <sheet name="附表1-2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2" sheetId="10" r:id="rId10"/>
    <sheet name="附表1-13" sheetId="11" r:id="rId11"/>
    <sheet name="附表1-14" sheetId="12" r:id="rId12"/>
    <sheet name="附表1-17" sheetId="13" r:id="rId13"/>
    <sheet name="附表1-18" sheetId="14" r:id="rId14"/>
    <sheet name="附表1-21" sheetId="15" r:id="rId15"/>
    <sheet name="附表1-22" sheetId="16" r:id="rId16"/>
  </sheets>
  <externalReferences>
    <externalReference r:id="rId17"/>
    <externalReference r:id="rId18"/>
  </externalReferences>
  <definedNames>
    <definedName name="_xlnm._FilterDatabase" localSheetId="5" hidden="1">'附表1-6'!$A$4:$G$80</definedName>
    <definedName name="_Order1" hidden="1">255</definedName>
    <definedName name="_Order2" hidden="1">255</definedName>
    <definedName name="Database" localSheetId="9">#REF!</definedName>
    <definedName name="Database" localSheetId="6">#REF!</definedName>
    <definedName name="Database">#REF!</definedName>
    <definedName name="database2" localSheetId="9">#REF!</definedName>
    <definedName name="database2" localSheetId="6">#REF!</definedName>
    <definedName name="database2">#REF!</definedName>
    <definedName name="database3" localSheetId="9">#REF!</definedName>
    <definedName name="database3" localSheetId="6">#REF!</definedName>
    <definedName name="database3">#REF!</definedName>
    <definedName name="gxxe2003">'[1]P1012001'!$A$6:$E$117</definedName>
    <definedName name="hhhh" localSheetId="9">#REF!</definedName>
    <definedName name="hhhh" localSheetId="6">#REF!</definedName>
    <definedName name="hhhh">#REF!</definedName>
    <definedName name="kkkk" localSheetId="9">#REF!</definedName>
    <definedName name="kkkk" localSheetId="6">#REF!</definedName>
    <definedName name="kkkk">#REF!</definedName>
    <definedName name="_xlnm.Print_Area" localSheetId="0">封面!$A$1:$B$18</definedName>
    <definedName name="_xlnm.Print_Titles" localSheetId="1">'附表1-1'!$1:$4</definedName>
    <definedName name="_xlnm.Print_Titles" localSheetId="9">'附表1-12'!$1:$4</definedName>
    <definedName name="_xlnm.Print_Titles" localSheetId="10">'附表1-13'!$1:$4</definedName>
    <definedName name="_xlnm.Print_Titles" localSheetId="11">'附表1-14'!$1:$4</definedName>
    <definedName name="_xlnm.Print_Titles" localSheetId="12">'附表1-17'!$1:$4</definedName>
    <definedName name="_xlnm.Print_Titles" localSheetId="13">'附表1-18'!$1:$4</definedName>
    <definedName name="_xlnm.Print_Titles" localSheetId="2">'附表1-2'!$1:$4</definedName>
    <definedName name="_xlnm.Print_Titles" localSheetId="14">'附表1-21'!$1:$4</definedName>
    <definedName name="_xlnm.Print_Titles" localSheetId="15">'附表1-22'!$1:$4</definedName>
    <definedName name="_xlnm.Print_Titles" localSheetId="3">'附表1-4'!#REF!</definedName>
    <definedName name="_xlnm.Print_Titles" localSheetId="4">'附表1-5'!$1:$4</definedName>
    <definedName name="_xlnm.Print_Titles" localSheetId="5">'附表1-6'!$1:$4</definedName>
    <definedName name="_xlnm.Print_Titles" localSheetId="6">'附表1-7'!$1:$4</definedName>
    <definedName name="_xlnm.Print_Titles" localSheetId="8">'附表1-9'!$1:$4</definedName>
    <definedName name="_xlnm.Print_Titles">#N/A</definedName>
    <definedName name="UU" localSheetId="9">#REF!</definedName>
    <definedName name="UU" localSheetId="6">#REF!</definedName>
    <definedName name="UU">#REF!</definedName>
    <definedName name="YY" localSheetId="9">#REF!</definedName>
    <definedName name="YY" localSheetId="6">#REF!</definedName>
    <definedName name="YY">#REF!</definedName>
    <definedName name="地区名称" localSheetId="9">#REF!</definedName>
    <definedName name="地区名称" localSheetId="6">#REF!</definedName>
    <definedName name="地区名称">#REF!</definedName>
    <definedName name="福州" localSheetId="9">#REF!</definedName>
    <definedName name="福州" localSheetId="6">#REF!</definedName>
    <definedName name="福州">#REF!</definedName>
    <definedName name="汇率" localSheetId="9">#REF!</definedName>
    <definedName name="汇率" localSheetId="6">#REF!</definedName>
    <definedName name="汇率">#REF!</definedName>
    <definedName name="全额差额比例" localSheetId="9">'[2]C01-1'!#REF!</definedName>
    <definedName name="全额差额比例" localSheetId="6">'[2]C01-1'!#REF!</definedName>
    <definedName name="全额差额比例" localSheetId="7">'[2]C01-1'!#REF!</definedName>
    <definedName name="全额差额比例">'[2]C01-1'!#REF!</definedName>
    <definedName name="生产列1" localSheetId="9">#REF!</definedName>
    <definedName name="生产列1" localSheetId="6">#REF!</definedName>
    <definedName name="生产列1">#REF!</definedName>
    <definedName name="生产列11" localSheetId="9">#REF!</definedName>
    <definedName name="生产列11" localSheetId="6">#REF!</definedName>
    <definedName name="生产列11">#REF!</definedName>
    <definedName name="生产列15" localSheetId="9">#REF!</definedName>
    <definedName name="生产列15" localSheetId="6">#REF!</definedName>
    <definedName name="生产列15">#REF!</definedName>
    <definedName name="生产列16" localSheetId="9">#REF!</definedName>
    <definedName name="生产列16" localSheetId="6">#REF!</definedName>
    <definedName name="生产列16">#REF!</definedName>
    <definedName name="生产列17" localSheetId="9">#REF!</definedName>
    <definedName name="生产列17" localSheetId="6">#REF!</definedName>
    <definedName name="生产列17">#REF!</definedName>
    <definedName name="生产列19" localSheetId="9">#REF!</definedName>
    <definedName name="生产列19" localSheetId="6">#REF!</definedName>
    <definedName name="生产列19">#REF!</definedName>
    <definedName name="生产列2" localSheetId="9">#REF!</definedName>
    <definedName name="生产列2" localSheetId="6">#REF!</definedName>
    <definedName name="生产列2">#REF!</definedName>
    <definedName name="生产列20" localSheetId="9">#REF!</definedName>
    <definedName name="生产列20" localSheetId="6">#REF!</definedName>
    <definedName name="生产列20">#REF!</definedName>
    <definedName name="生产列3" localSheetId="9">#REF!</definedName>
    <definedName name="生产列3" localSheetId="6">#REF!</definedName>
    <definedName name="生产列3">#REF!</definedName>
    <definedName name="生产列4" localSheetId="9">#REF!</definedName>
    <definedName name="生产列4" localSheetId="6">#REF!</definedName>
    <definedName name="生产列4">#REF!</definedName>
    <definedName name="生产列5" localSheetId="9">#REF!</definedName>
    <definedName name="生产列5" localSheetId="6">#REF!</definedName>
    <definedName name="生产列5">#REF!</definedName>
    <definedName name="生产列6" localSheetId="9">#REF!</definedName>
    <definedName name="生产列6" localSheetId="6">#REF!</definedName>
    <definedName name="生产列6">#REF!</definedName>
    <definedName name="生产列7" localSheetId="9">#REF!</definedName>
    <definedName name="生产列7" localSheetId="6">#REF!</definedName>
    <definedName name="生产列7">#REF!</definedName>
    <definedName name="生产列8" localSheetId="9">#REF!</definedName>
    <definedName name="生产列8" localSheetId="6">#REF!</definedName>
    <definedName name="生产列8">#REF!</definedName>
    <definedName name="生产列9" localSheetId="9">#REF!</definedName>
    <definedName name="生产列9" localSheetId="6">#REF!</definedName>
    <definedName name="生产列9">#REF!</definedName>
    <definedName name="生产期" localSheetId="9">#REF!</definedName>
    <definedName name="生产期" localSheetId="6">#REF!</definedName>
    <definedName name="生产期">#REF!</definedName>
    <definedName name="生产期1" localSheetId="9">#REF!</definedName>
    <definedName name="生产期1" localSheetId="6">#REF!</definedName>
    <definedName name="生产期1">#REF!</definedName>
    <definedName name="生产期11" localSheetId="9">#REF!</definedName>
    <definedName name="生产期11" localSheetId="6">#REF!</definedName>
    <definedName name="生产期11">#REF!</definedName>
    <definedName name="生产期15" localSheetId="9">#REF!</definedName>
    <definedName name="生产期15" localSheetId="6">#REF!</definedName>
    <definedName name="生产期15">#REF!</definedName>
    <definedName name="生产期16" localSheetId="9">#REF!</definedName>
    <definedName name="生产期16" localSheetId="6">#REF!</definedName>
    <definedName name="生产期16">#REF!</definedName>
    <definedName name="生产期17" localSheetId="9">#REF!</definedName>
    <definedName name="生产期17" localSheetId="6">#REF!</definedName>
    <definedName name="生产期17">#REF!</definedName>
    <definedName name="生产期19" localSheetId="9">#REF!</definedName>
    <definedName name="生产期19" localSheetId="6">#REF!</definedName>
    <definedName name="生产期19">#REF!</definedName>
    <definedName name="生产期2" localSheetId="9">#REF!</definedName>
    <definedName name="生产期2" localSheetId="6">#REF!</definedName>
    <definedName name="生产期2">#REF!</definedName>
    <definedName name="生产期20" localSheetId="9">#REF!</definedName>
    <definedName name="生产期20" localSheetId="6">#REF!</definedName>
    <definedName name="生产期20">#REF!</definedName>
    <definedName name="生产期3" localSheetId="9">#REF!</definedName>
    <definedName name="生产期3" localSheetId="6">#REF!</definedName>
    <definedName name="生产期3">#REF!</definedName>
    <definedName name="生产期4" localSheetId="9">#REF!</definedName>
    <definedName name="生产期4" localSheetId="6">#REF!</definedName>
    <definedName name="生产期4">#REF!</definedName>
    <definedName name="生产期5" localSheetId="9">#REF!</definedName>
    <definedName name="生产期5" localSheetId="6">#REF!</definedName>
    <definedName name="生产期5">#REF!</definedName>
    <definedName name="生产期6" localSheetId="9">#REF!</definedName>
    <definedName name="生产期6" localSheetId="6">#REF!</definedName>
    <definedName name="生产期6">#REF!</definedName>
    <definedName name="生产期7" localSheetId="9">#REF!</definedName>
    <definedName name="生产期7" localSheetId="6">#REF!</definedName>
    <definedName name="生产期7">#REF!</definedName>
    <definedName name="生产期8" localSheetId="9">#REF!</definedName>
    <definedName name="生产期8" localSheetId="6">#REF!</definedName>
    <definedName name="生产期8">#REF!</definedName>
    <definedName name="生产期9" localSheetId="9">#REF!</definedName>
    <definedName name="生产期9" localSheetId="6">#REF!</definedName>
    <definedName name="生产期9">#REF!</definedName>
    <definedName name="体制上解" localSheetId="9">#REF!</definedName>
    <definedName name="体制上解" localSheetId="6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<sst xmlns="http://schemas.openxmlformats.org/spreadsheetml/2006/main" count="801">
  <si>
    <t>附件1：</t>
  </si>
  <si>
    <t>2020年度德化县政府预算公开目录</t>
  </si>
  <si>
    <t>1、</t>
  </si>
  <si>
    <t>附表1-1：2020年度一般公共预算收入预算表</t>
  </si>
  <si>
    <t>2、</t>
  </si>
  <si>
    <t>附表1-2：2020年度一般公共预算支出预算表</t>
  </si>
  <si>
    <t>4、</t>
  </si>
  <si>
    <t>附表1-4：2020年度本级一般公共预算支出预算表</t>
  </si>
  <si>
    <t>5、</t>
  </si>
  <si>
    <t>附表1-5：2020年度本级一般公共预算支出经济分类情况表</t>
  </si>
  <si>
    <t>6、</t>
  </si>
  <si>
    <t>附表1-6：2020年度本级一般公共预算基本支出经济分类情况表</t>
  </si>
  <si>
    <t>7、</t>
  </si>
  <si>
    <t>附表1-7：2020年度一般公共预算对下税收返还和转移支付预算表（分项目）</t>
  </si>
  <si>
    <t>8、</t>
  </si>
  <si>
    <t>附表1-8：2020年度一般公共预算对下税收返还和转移支付预算表（分地区）</t>
  </si>
  <si>
    <t>9、</t>
  </si>
  <si>
    <t>附表1-9：2020年度本级一般公共预算“三公”经费支出预算表</t>
  </si>
  <si>
    <t>12、</t>
  </si>
  <si>
    <t>附表1-12：2020年度本级政府性基金收入预算表</t>
  </si>
  <si>
    <t>13、</t>
  </si>
  <si>
    <t>附表1-13：2020年度本级政府性基金支出预算表</t>
  </si>
  <si>
    <t>14、</t>
  </si>
  <si>
    <t>附表1-14：2020年度政府性基金转移支付预算表</t>
  </si>
  <si>
    <t>17、</t>
  </si>
  <si>
    <t>附表1-17：2020年度本级国有资本经营收入预算表</t>
  </si>
  <si>
    <t>18、</t>
  </si>
  <si>
    <t>附表1-18：2020年度本级国有资本经营支出预算表</t>
  </si>
  <si>
    <t>21、</t>
  </si>
  <si>
    <t>附表1-21：2020年度本级社会保险基金预算收入表</t>
  </si>
  <si>
    <t>22、</t>
  </si>
  <si>
    <t>附表1-22：2020年度本级社会保险基金预算支出表</t>
  </si>
  <si>
    <t>附表1-1</t>
  </si>
  <si>
    <t>2020年度一般公共预算收入预算表</t>
  </si>
  <si>
    <t>单位：万元</t>
  </si>
  <si>
    <t>收入项目</t>
  </si>
  <si>
    <t>当年预算数</t>
  </si>
  <si>
    <t>上年执行数(或上年预算数)</t>
  </si>
  <si>
    <t>当年预算数为上年执行数(或上年预算数)的％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</si>
  <si>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</si>
  <si>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</si>
  <si>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</si>
  <si>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</si>
  <si>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</si>
  <si>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</si>
  <si>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</si>
  <si>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</si>
  <si>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</si>
  <si>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</si>
  <si>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</si>
  <si>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</si>
  <si>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</si>
  <si>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</si>
  <si>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</si>
  <si>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</si>
  <si>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</si>
  <si>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</si>
  <si>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</si>
  <si>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</si>
  <si>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</si>
  <si>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</si>
  <si>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</si>
  <si>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</si>
  <si>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</si>
  <si>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</si>
  <si>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</si>
  <si>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</si>
  <si>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</si>
  <si>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</si>
  <si>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</si>
  <si>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</si>
  <si>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</si>
  <si>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</si>
  <si>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</si>
  <si>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</si>
  <si>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</si>
  <si>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</si>
  <si>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</si>
  <si>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</si>
  <si>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</si>
  <si>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2020年度一般公共预算支出预算表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</si>
  <si>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</si>
  <si>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</si>
  <si>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</si>
  <si>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</si>
  <si>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</si>
  <si>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</si>
  <si>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</si>
  <si>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</si>
  <si>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</si>
  <si>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</si>
  <si>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</si>
  <si>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</si>
  <si>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</si>
  <si>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</si>
  <si>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</si>
  <si>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</si>
  <si>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</si>
  <si>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</si>
  <si>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</si>
  <si>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</si>
  <si>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</si>
  <si>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</si>
  <si>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</si>
  <si>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</si>
  <si>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</si>
  <si>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</si>
  <si>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</si>
  <si>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</si>
  <si>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</si>
  <si>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</si>
  <si>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</si>
  <si>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</si>
  <si>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</si>
  <si>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</si>
  <si>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</si>
  <si>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</si>
  <si>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</si>
  <si>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</si>
  <si>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</si>
  <si>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</si>
  <si>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</si>
  <si>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</si>
  <si>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</si>
  <si>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附表1-4</t>
  </si>
  <si>
    <t>2020年度本级一般公共预算支出预算表</t>
  </si>
  <si>
    <t>上年预算数</t>
  </si>
  <si>
    <t>当年预算数为上年预算数的％</t>
  </si>
  <si>
    <t xml:space="preserve">   其中：人大事务</t>
  </si>
  <si>
    <t xml:space="preserve">            行政运行</t>
  </si>
  <si>
    <t xml:space="preserve">            人大代表履职能力提升</t>
  </si>
  <si>
    <t xml:space="preserve">            人大会议</t>
  </si>
  <si>
    <t xml:space="preserve">            代表工作</t>
  </si>
  <si>
    <t xml:space="preserve">        政协事务</t>
  </si>
  <si>
    <t xml:space="preserve">        政府办公厅(室)及相关机构事务</t>
  </si>
  <si>
    <t xml:space="preserve">            信访事务</t>
  </si>
  <si>
    <t xml:space="preserve">            专项业务活动</t>
  </si>
  <si>
    <t xml:space="preserve">              其他政府办公厅（室）及相关机构事务支出</t>
  </si>
  <si>
    <t xml:space="preserve">       发展与改革事务</t>
  </si>
  <si>
    <t xml:space="preserve">            物价管理</t>
  </si>
  <si>
    <t xml:space="preserve">       统计信息事务</t>
  </si>
  <si>
    <t xml:space="preserve">            专项统计业务</t>
  </si>
  <si>
    <t xml:space="preserve">            专项普查活动</t>
  </si>
  <si>
    <t xml:space="preserve">            其他统计信息事务支出</t>
  </si>
  <si>
    <t xml:space="preserve">        财政事务</t>
  </si>
  <si>
    <t xml:space="preserve">            事业运行</t>
  </si>
  <si>
    <t xml:space="preserve">            财政委托业务支出</t>
  </si>
  <si>
    <t xml:space="preserve">        税收事务</t>
  </si>
  <si>
    <t xml:space="preserve">            代扣代收代征税款手续费</t>
  </si>
  <si>
    <t xml:space="preserve">            协税护税
</t>
  </si>
  <si>
    <t xml:space="preserve">            其他税收事务支出</t>
  </si>
  <si>
    <t xml:space="preserve">        审计事务</t>
  </si>
  <si>
    <t xml:space="preserve">             行政运行</t>
  </si>
  <si>
    <t xml:space="preserve">             审计业务</t>
  </si>
  <si>
    <t xml:space="preserve">             其他审计事务支出</t>
  </si>
  <si>
    <t xml:space="preserve">        人力资源事务</t>
  </si>
  <si>
    <r>
      <rPr>
        <sz val="11"/>
        <rFont val="宋体"/>
        <charset val="0"/>
      </rPr>
      <t xml:space="preserve">             </t>
    </r>
    <r>
      <rPr>
        <sz val="10"/>
        <rFont val="宋体"/>
        <charset val="0"/>
      </rPr>
      <t>军队转业干部安置</t>
    </r>
  </si>
  <si>
    <r>
      <rPr>
        <sz val="11"/>
        <rFont val="宋体"/>
        <charset val="0"/>
      </rPr>
      <t xml:space="preserve">             </t>
    </r>
    <r>
      <rPr>
        <sz val="10"/>
        <rFont val="宋体"/>
        <charset val="0"/>
      </rPr>
      <t>其他人力资源事务支出</t>
    </r>
  </si>
  <si>
    <t xml:space="preserve">        纪检监察事务</t>
  </si>
  <si>
    <r>
      <rPr>
        <sz val="11"/>
        <rFont val="宋体"/>
        <charset val="0"/>
      </rPr>
      <t xml:space="preserve">             </t>
    </r>
    <r>
      <rPr>
        <sz val="10"/>
        <rFont val="宋体"/>
        <charset val="0"/>
      </rPr>
      <t>其他纪检监察事务支出</t>
    </r>
  </si>
  <si>
    <t xml:space="preserve">        商贸事务</t>
  </si>
  <si>
    <t xml:space="preserve">             其他商贸事务支出</t>
  </si>
  <si>
    <t xml:space="preserve">        民族事务</t>
  </si>
  <si>
    <t xml:space="preserve">        港澳台侨事务</t>
  </si>
  <si>
    <t xml:space="preserve">             台湾事务</t>
  </si>
  <si>
    <t xml:space="preserve">             其他港澳台侨事务支出</t>
  </si>
  <si>
    <t xml:space="preserve">        档案事务</t>
  </si>
  <si>
    <t xml:space="preserve">             档案馆</t>
  </si>
  <si>
    <t xml:space="preserve">        民主党派及工商联事务</t>
  </si>
  <si>
    <t xml:space="preserve">        群众团体事务</t>
  </si>
  <si>
    <t xml:space="preserve">             一般行政管理事务</t>
  </si>
  <si>
    <t xml:space="preserve">             其他群众团体事务支出</t>
  </si>
  <si>
    <t xml:space="preserve">        党委办公厅(室)及相关机构事务支出</t>
  </si>
  <si>
    <t xml:space="preserve">             其他党委办公厅(室)及相关机构事务支出</t>
  </si>
  <si>
    <t xml:space="preserve">        组织事务</t>
  </si>
  <si>
    <t xml:space="preserve">        宣传事务</t>
  </si>
  <si>
    <t xml:space="preserve">        统战事务</t>
  </si>
  <si>
    <t xml:space="preserve">             华侨事务</t>
  </si>
  <si>
    <t xml:space="preserve">        市场监督管理事务</t>
  </si>
  <si>
    <t xml:space="preserve">             药品事务</t>
  </si>
  <si>
    <t xml:space="preserve">        其他一般公共服务支出(款)</t>
  </si>
  <si>
    <t xml:space="preserve">             其他一般公共服务支出(项)</t>
  </si>
  <si>
    <t>二、国防支出</t>
  </si>
  <si>
    <t xml:space="preserve">  其中：国防动员</t>
  </si>
  <si>
    <t xml:space="preserve">          兵役征集</t>
  </si>
  <si>
    <t xml:space="preserve">          预备役部队</t>
  </si>
  <si>
    <t xml:space="preserve">          民兵</t>
  </si>
  <si>
    <t>三、公共安全支出</t>
  </si>
  <si>
    <t xml:space="preserve">  其中：武装警察</t>
  </si>
  <si>
    <t xml:space="preserve">           武装警察部队</t>
  </si>
  <si>
    <t xml:space="preserve">           消防</t>
  </si>
  <si>
    <t xml:space="preserve">       公安</t>
  </si>
  <si>
    <t xml:space="preserve">           行政运行</t>
  </si>
  <si>
    <t xml:space="preserve">           一般行政管理事务</t>
  </si>
  <si>
    <t xml:space="preserve">           拘押收教场所管理</t>
  </si>
  <si>
    <t xml:space="preserve">           信息化建设</t>
  </si>
  <si>
    <t xml:space="preserve">           治安管理</t>
  </si>
  <si>
    <t xml:space="preserve">           国内安全保卫</t>
  </si>
  <si>
    <t xml:space="preserve">           刑事侦查</t>
  </si>
  <si>
    <t xml:space="preserve">           经济犯罪侦查</t>
  </si>
  <si>
    <t xml:space="preserve">           出入境管理</t>
  </si>
  <si>
    <t xml:space="preserve">           禁毒管理</t>
  </si>
  <si>
    <t xml:space="preserve">           道路交通管理</t>
  </si>
  <si>
    <t xml:space="preserve">           其他公安支出</t>
  </si>
  <si>
    <t xml:space="preserve">       司法</t>
  </si>
  <si>
    <r>
      <rPr>
        <sz val="11"/>
        <rFont val="宋体"/>
        <charset val="0"/>
      </rPr>
      <t xml:space="preserve">           </t>
    </r>
    <r>
      <rPr>
        <sz val="10"/>
        <rFont val="宋体"/>
        <charset val="0"/>
      </rPr>
      <t>基层司法业务</t>
    </r>
  </si>
  <si>
    <t xml:space="preserve">           法律援助</t>
  </si>
  <si>
    <t xml:space="preserve">           社区矫正</t>
  </si>
  <si>
    <t xml:space="preserve">           普法宣传</t>
  </si>
  <si>
    <t xml:space="preserve">           律师公证管理</t>
  </si>
  <si>
    <t xml:space="preserve">       监狱</t>
  </si>
  <si>
    <t xml:space="preserve">           犯人生活</t>
  </si>
  <si>
    <t xml:space="preserve">       其他公共安全支出(款)</t>
  </si>
  <si>
    <t xml:space="preserve">            其他公共安全支出</t>
  </si>
  <si>
    <t>四、教育支出</t>
  </si>
  <si>
    <t>其中：教育管理事务</t>
  </si>
  <si>
    <r>
      <rPr>
        <sz val="11"/>
        <rFont val="宋体"/>
        <charset val="0"/>
      </rPr>
      <t xml:space="preserve">         </t>
    </r>
    <r>
      <rPr>
        <sz val="10"/>
        <rFont val="宋体"/>
        <charset val="0"/>
      </rPr>
      <t>行政运行</t>
    </r>
  </si>
  <si>
    <r>
      <rPr>
        <sz val="11"/>
        <rFont val="宋体"/>
        <charset val="0"/>
      </rPr>
      <t xml:space="preserve">         </t>
    </r>
    <r>
      <rPr>
        <sz val="10"/>
        <rFont val="宋体"/>
        <charset val="0"/>
      </rPr>
      <t>其他教育管理事务支出</t>
    </r>
  </si>
  <si>
    <t xml:space="preserve">     普通教育</t>
  </si>
  <si>
    <t xml:space="preserve">         学前教育</t>
  </si>
  <si>
    <r>
      <rPr>
        <sz val="11"/>
        <rFont val="宋体"/>
        <charset val="0"/>
      </rPr>
      <t xml:space="preserve">         </t>
    </r>
    <r>
      <rPr>
        <sz val="10"/>
        <rFont val="宋体"/>
        <charset val="0"/>
      </rPr>
      <t>小学教育</t>
    </r>
  </si>
  <si>
    <r>
      <rPr>
        <sz val="11"/>
        <rFont val="宋体"/>
        <charset val="0"/>
      </rPr>
      <t xml:space="preserve">         </t>
    </r>
    <r>
      <rPr>
        <sz val="10"/>
        <rFont val="宋体"/>
        <charset val="0"/>
      </rPr>
      <t>初中教育</t>
    </r>
  </si>
  <si>
    <t xml:space="preserve">         高中教育</t>
  </si>
  <si>
    <t xml:space="preserve">         其他普通教育支出</t>
  </si>
  <si>
    <t xml:space="preserve">     职业教育</t>
  </si>
  <si>
    <t xml:space="preserve">         中专教育</t>
  </si>
  <si>
    <t xml:space="preserve">         高等职业教育</t>
  </si>
  <si>
    <t xml:space="preserve">      特殊教育</t>
  </si>
  <si>
    <t xml:space="preserve">           特殊学校教育</t>
  </si>
  <si>
    <t xml:space="preserve">     进修及培训</t>
  </si>
  <si>
    <t xml:space="preserve">          干部教育</t>
  </si>
  <si>
    <t xml:space="preserve">     教育费附加安排的支出</t>
  </si>
  <si>
    <t xml:space="preserve">          农村中小学校舍建设</t>
  </si>
  <si>
    <t xml:space="preserve">          农村中小学教学设施</t>
  </si>
  <si>
    <t xml:space="preserve">       其他教育支出(款)</t>
  </si>
  <si>
    <t xml:space="preserve">            其他教育支出(项)</t>
  </si>
  <si>
    <t>五、科学技术支出</t>
  </si>
  <si>
    <t xml:space="preserve"> 其中： 科学技术管理事务</t>
  </si>
  <si>
    <t xml:space="preserve">       技术研究与开发</t>
  </si>
  <si>
    <t xml:space="preserve">            科技成果转化与扩散</t>
  </si>
  <si>
    <t xml:space="preserve">            产业技术研究与开发</t>
  </si>
  <si>
    <t xml:space="preserve">            其他技术研究与开发支出</t>
  </si>
  <si>
    <t xml:space="preserve">       科技条件与服务</t>
  </si>
  <si>
    <t xml:space="preserve">            科技条件专项</t>
  </si>
  <si>
    <t xml:space="preserve">       科学技术普及</t>
  </si>
  <si>
    <t xml:space="preserve">            机构运行</t>
  </si>
  <si>
    <t xml:space="preserve">            科普活动</t>
  </si>
  <si>
    <t xml:space="preserve">       其他科学技术支出(款)</t>
  </si>
  <si>
    <t xml:space="preserve">            其他科学技术支出(项)</t>
  </si>
  <si>
    <t>六、文化旅游体育与传媒支出</t>
  </si>
  <si>
    <t xml:space="preserve">  其中：文化和旅游</t>
  </si>
  <si>
    <t xml:space="preserve">           图书馆</t>
  </si>
  <si>
    <t xml:space="preserve">           艺术表演场所</t>
  </si>
  <si>
    <t xml:space="preserve">           群众文化</t>
  </si>
  <si>
    <t xml:space="preserve">           文化创作与保护</t>
  </si>
  <si>
    <t xml:space="preserve">           其他文化和旅游支出</t>
  </si>
  <si>
    <t xml:space="preserve">      文物保护</t>
  </si>
  <si>
    <t xml:space="preserve">           文物保护</t>
  </si>
  <si>
    <t xml:space="preserve">           博物馆</t>
  </si>
  <si>
    <t xml:space="preserve">      体育</t>
  </si>
  <si>
    <t xml:space="preserve">           群众体育</t>
  </si>
  <si>
    <r>
      <rPr>
        <sz val="11"/>
        <rFont val="宋体"/>
        <charset val="0"/>
      </rPr>
      <t xml:space="preserve">           </t>
    </r>
    <r>
      <rPr>
        <sz val="10"/>
        <rFont val="宋体"/>
        <charset val="0"/>
      </rPr>
      <t>其他体育支出</t>
    </r>
  </si>
  <si>
    <t xml:space="preserve">      新闻出版影视</t>
  </si>
  <si>
    <t xml:space="preserve">           电影</t>
  </si>
  <si>
    <t xml:space="preserve">           其他新闻出版电影支出</t>
  </si>
  <si>
    <t xml:space="preserve">      广播电视</t>
  </si>
  <si>
    <t xml:space="preserve">           其他广播电视支出</t>
  </si>
  <si>
    <t xml:space="preserve">      其他文化体育与传媒支出(款)</t>
  </si>
  <si>
    <t xml:space="preserve">           宣传文化发展专项支出</t>
  </si>
  <si>
    <t xml:space="preserve">           其他文化体育与传媒支出(项)</t>
  </si>
  <si>
    <t>七、社会保障和就业支出</t>
  </si>
  <si>
    <t xml:space="preserve">  其中：人力资源和社会保障管理事务</t>
  </si>
  <si>
    <t xml:space="preserve">            社会保险业务管理事务</t>
  </si>
  <si>
    <t xml:space="preserve">            社会保险经办机构</t>
  </si>
  <si>
    <t xml:space="preserve">            公共就业服务和职业技能鉴定机构</t>
  </si>
  <si>
    <t xml:space="preserve">            劳动人事争议调解仲裁</t>
  </si>
  <si>
    <r>
      <rPr>
        <sz val="11"/>
        <rFont val="宋体"/>
        <charset val="0"/>
      </rPr>
      <t xml:space="preserve">            </t>
    </r>
    <r>
      <rPr>
        <sz val="10"/>
        <rFont val="宋体"/>
        <charset val="0"/>
      </rPr>
      <t>其他人力资源和社会保障管理事务支出</t>
    </r>
  </si>
  <si>
    <t xml:space="preserve">       民政管理事务</t>
  </si>
  <si>
    <t xml:space="preserve">            老龄事务</t>
  </si>
  <si>
    <t xml:space="preserve">            基层政权和社区建设</t>
  </si>
  <si>
    <t xml:space="preserve">            其他民政管理事务支出</t>
  </si>
  <si>
    <t xml:space="preserve">       行政事业单位离退休</t>
  </si>
  <si>
    <t xml:space="preserve">            归口管理的行政单位离退休</t>
  </si>
  <si>
    <t xml:space="preserve">            对机关事业单位基本养老保险基金的补助</t>
  </si>
  <si>
    <t xml:space="preserve">        就业补助</t>
  </si>
  <si>
    <r>
      <rPr>
        <b/>
        <sz val="10"/>
        <rFont val="宋体"/>
        <charset val="134"/>
      </rPr>
      <t xml:space="preserve">             </t>
    </r>
    <r>
      <rPr>
        <sz val="10"/>
        <rFont val="宋体"/>
        <charset val="134"/>
      </rPr>
      <t>职业培训补贴</t>
    </r>
  </si>
  <si>
    <t xml:space="preserve">              其他就业补助支出</t>
  </si>
  <si>
    <t xml:space="preserve">       抚恤</t>
  </si>
  <si>
    <t xml:space="preserve">            死亡抚恤</t>
  </si>
  <si>
    <t xml:space="preserve">            伤残抚恤</t>
  </si>
  <si>
    <t xml:space="preserve">            在乡复员、退伍军人生活补助</t>
  </si>
  <si>
    <t xml:space="preserve">            义务兵优待</t>
  </si>
  <si>
    <t xml:space="preserve">            农村籍退役士兵老年生活补助</t>
  </si>
  <si>
    <r>
      <rPr>
        <sz val="11"/>
        <rFont val="宋体"/>
        <charset val="0"/>
      </rPr>
      <t xml:space="preserve">            </t>
    </r>
    <r>
      <rPr>
        <sz val="10"/>
        <rFont val="宋体"/>
        <charset val="0"/>
      </rPr>
      <t>其他优抚支出</t>
    </r>
  </si>
  <si>
    <t xml:space="preserve">        退役安置</t>
  </si>
  <si>
    <t xml:space="preserve">             退役士兵安置</t>
  </si>
  <si>
    <r>
      <rPr>
        <sz val="11"/>
        <rFont val="宋体"/>
        <charset val="0"/>
      </rPr>
      <t xml:space="preserve">             </t>
    </r>
    <r>
      <rPr>
        <sz val="10"/>
        <rFont val="宋体"/>
        <charset val="0"/>
      </rPr>
      <t>军队移交政府的离退休人员安置</t>
    </r>
  </si>
  <si>
    <r>
      <rPr>
        <sz val="11"/>
        <rFont val="宋体"/>
        <charset val="0"/>
      </rPr>
      <t xml:space="preserve">             </t>
    </r>
    <r>
      <rPr>
        <sz val="10"/>
        <rFont val="宋体"/>
        <charset val="0"/>
      </rPr>
      <t>军队移交政府离退休干部管理机构</t>
    </r>
  </si>
  <si>
    <t xml:space="preserve">             其他退役安置支出</t>
  </si>
  <si>
    <t xml:space="preserve">        社会福利</t>
  </si>
  <si>
    <t xml:space="preserve">             儿童福利</t>
  </si>
  <si>
    <t xml:space="preserve">             老年福利</t>
  </si>
  <si>
    <t xml:space="preserve">             其他社会福利支出</t>
  </si>
  <si>
    <t xml:space="preserve">        残疾人事业</t>
  </si>
  <si>
    <t xml:space="preserve">             残疾人康复</t>
  </si>
  <si>
    <r>
      <rPr>
        <sz val="11"/>
        <rFont val="宋体"/>
        <charset val="0"/>
      </rPr>
      <t xml:space="preserve">             </t>
    </r>
    <r>
      <rPr>
        <sz val="10"/>
        <rFont val="宋体"/>
        <charset val="0"/>
      </rPr>
      <t>残疾人就业和扶贫</t>
    </r>
  </si>
  <si>
    <t xml:space="preserve">             残疾人生活和护理补贴</t>
  </si>
  <si>
    <t xml:space="preserve">             其他残疾人事业支出</t>
  </si>
  <si>
    <t xml:space="preserve">        红十字事业</t>
  </si>
  <si>
    <t xml:space="preserve">              行政运行</t>
  </si>
  <si>
    <t xml:space="preserve">        最低生活保障</t>
  </si>
  <si>
    <t xml:space="preserve">             城市最低生活保障金支出</t>
  </si>
  <si>
    <t xml:space="preserve">             农村最低生活保障金支出</t>
  </si>
  <si>
    <t xml:space="preserve">        临时救助</t>
  </si>
  <si>
    <t xml:space="preserve">             临时救助支出</t>
  </si>
  <si>
    <t xml:space="preserve">             流浪乞讨人员救助支出</t>
  </si>
  <si>
    <t xml:space="preserve">        特困人员救助供养</t>
  </si>
  <si>
    <t xml:space="preserve">             城市特困人员救助供养支出</t>
  </si>
  <si>
    <t xml:space="preserve">             农村特困人员救助供养支出</t>
  </si>
  <si>
    <t xml:space="preserve">        其他生活救助</t>
  </si>
  <si>
    <t xml:space="preserve">             其他城市生活救助</t>
  </si>
  <si>
    <t xml:space="preserve">             其他农村生活救助</t>
  </si>
  <si>
    <t xml:space="preserve">        财政对基本养老保险基金的补助</t>
  </si>
  <si>
    <t xml:space="preserve">             财政对企业职工基本养老保险基金的补助</t>
  </si>
  <si>
    <t xml:space="preserve">             财政对城乡居民基本养老保险基金的补助</t>
  </si>
  <si>
    <t xml:space="preserve">         退役军人管理事务</t>
  </si>
  <si>
    <t xml:space="preserve">             拥军优属</t>
  </si>
  <si>
    <t xml:space="preserve">             其他退役军人事务管理支出</t>
  </si>
  <si>
    <t xml:space="preserve">        其他社会保障和就业支出(款)</t>
  </si>
  <si>
    <t xml:space="preserve">             其他社会保障和就业支出(项)</t>
  </si>
  <si>
    <t>八、卫生健康支出</t>
  </si>
  <si>
    <t xml:space="preserve">  其中：卫生健康管理事务</t>
  </si>
  <si>
    <t xml:space="preserve">       公立医院</t>
  </si>
  <si>
    <t xml:space="preserve">            综合医院</t>
  </si>
  <si>
    <t xml:space="preserve">            中医(民族)医院</t>
  </si>
  <si>
    <t xml:space="preserve">            精神病医院</t>
  </si>
  <si>
    <t xml:space="preserve">            其他公立医院支出</t>
  </si>
  <si>
    <t xml:space="preserve">       基层医疗卫生机构</t>
  </si>
  <si>
    <t xml:space="preserve">            城市社区卫生机构</t>
  </si>
  <si>
    <t xml:space="preserve">            乡镇卫生院</t>
  </si>
  <si>
    <t xml:space="preserve">            其他基层医疗卫生机构支出</t>
  </si>
  <si>
    <t xml:space="preserve">       公共卫生</t>
  </si>
  <si>
    <t xml:space="preserve">            疾病预防控制机构</t>
  </si>
  <si>
    <t xml:space="preserve">            卫生监督机构</t>
  </si>
  <si>
    <t xml:space="preserve">            妇幼保健机构</t>
  </si>
  <si>
    <t xml:space="preserve">            基本公共卫生服务</t>
  </si>
  <si>
    <t xml:space="preserve">            重大公共卫生专项</t>
  </si>
  <si>
    <r>
      <rPr>
        <sz val="11"/>
        <rFont val="宋体"/>
        <charset val="0"/>
      </rPr>
      <t xml:space="preserve">            </t>
    </r>
    <r>
      <rPr>
        <sz val="10"/>
        <rFont val="宋体"/>
        <charset val="0"/>
      </rPr>
      <t>其他公共卫生支出</t>
    </r>
  </si>
  <si>
    <t xml:space="preserve">        中医药</t>
  </si>
  <si>
    <t xml:space="preserve">             中医(民族医)药专项</t>
  </si>
  <si>
    <t xml:space="preserve">             其他中医药专项</t>
  </si>
  <si>
    <t xml:space="preserve">        计划生育事务</t>
  </si>
  <si>
    <t xml:space="preserve">             计划生育机构</t>
  </si>
  <si>
    <t xml:space="preserve">             计划生育服务</t>
  </si>
  <si>
    <t xml:space="preserve">             其他计划生育事务支出</t>
  </si>
  <si>
    <t xml:space="preserve">        行政事业单位医疗</t>
  </si>
  <si>
    <t xml:space="preserve">             行政单位医疗</t>
  </si>
  <si>
    <t xml:space="preserve">        财政对基本医疗保险基金的补助</t>
  </si>
  <si>
    <t xml:space="preserve">              财政对城乡居民基本医疗保险基金的补助</t>
  </si>
  <si>
    <t xml:space="preserve">        医疗救助</t>
  </si>
  <si>
    <t xml:space="preserve">             城乡医疗救助</t>
  </si>
  <si>
    <t xml:space="preserve">             疾病应急救助</t>
  </si>
  <si>
    <t xml:space="preserve">             其他医疗救助支出</t>
  </si>
  <si>
    <t xml:space="preserve">        优抚对象医疗</t>
  </si>
  <si>
    <t xml:space="preserve">             优抚对象医疗补助</t>
  </si>
  <si>
    <t xml:space="preserve">        老龄卫生健康事务</t>
  </si>
  <si>
    <t xml:space="preserve">             老龄卫生健康事务</t>
  </si>
  <si>
    <t xml:space="preserve">        其他医疗卫生与计划生育支出(款)</t>
  </si>
  <si>
    <t xml:space="preserve">             其他医疗卫生与计划生育支出(项)</t>
  </si>
  <si>
    <t>九、节能环保支出</t>
  </si>
  <si>
    <t xml:space="preserve">  其中：环境保护管理事务</t>
  </si>
  <si>
    <t xml:space="preserve">       环境监测与监察</t>
  </si>
  <si>
    <t xml:space="preserve">            其他环境监测与监察支出</t>
  </si>
  <si>
    <t xml:space="preserve">       污染防治</t>
  </si>
  <si>
    <t xml:space="preserve">            水体</t>
  </si>
  <si>
    <t xml:space="preserve">            固体废弃物与化学品</t>
  </si>
  <si>
    <t xml:space="preserve">            其他污染防治支出</t>
  </si>
  <si>
    <t xml:space="preserve">       其他节能环保支出(款)</t>
  </si>
  <si>
    <t xml:space="preserve">            其他节能环保支出(项)</t>
  </si>
  <si>
    <t>十、城乡社区支出</t>
  </si>
  <si>
    <t xml:space="preserve">  其中：城乡社区管理事务</t>
  </si>
  <si>
    <t xml:space="preserve">            城管执法</t>
  </si>
  <si>
    <t xml:space="preserve">            其他城乡社区管理事务支出</t>
  </si>
  <si>
    <t xml:space="preserve">       城乡社区公共设施</t>
  </si>
  <si>
    <t xml:space="preserve">            小城镇基础设施建设</t>
  </si>
  <si>
    <t xml:space="preserve">            其他城乡社区公共设施支出</t>
  </si>
  <si>
    <t xml:space="preserve">       城乡社区环境卫生(款)</t>
  </si>
  <si>
    <t xml:space="preserve">            城乡社区环境卫生(项)</t>
  </si>
  <si>
    <t xml:space="preserve">       其他城乡社区支出(款)</t>
  </si>
  <si>
    <t xml:space="preserve">            其他城乡社区支出(项)</t>
  </si>
  <si>
    <t>十一、农林水支出</t>
  </si>
  <si>
    <t xml:space="preserve">  其中：农业</t>
  </si>
  <si>
    <t xml:space="preserve">           科技转化与推广服务</t>
  </si>
  <si>
    <t xml:space="preserve">           病虫害控制</t>
  </si>
  <si>
    <t xml:space="preserve">           农产品质量安全</t>
  </si>
  <si>
    <t xml:space="preserve">           农业生产发展</t>
  </si>
  <si>
    <t xml:space="preserve">           其他农业支出</t>
  </si>
  <si>
    <t xml:space="preserve">       林业和草原</t>
  </si>
  <si>
    <t xml:space="preserve">           事业机构</t>
  </si>
  <si>
    <t xml:space="preserve">           森林培育</t>
  </si>
  <si>
    <t xml:space="preserve">           森林资源管理</t>
  </si>
  <si>
    <t xml:space="preserve">           森林生态效益补偿</t>
  </si>
  <si>
    <t xml:space="preserve">           林业自然保护区</t>
  </si>
  <si>
    <t xml:space="preserve">           林业防灾减灾</t>
  </si>
  <si>
    <t xml:space="preserve">           其他林业和草原支出</t>
  </si>
  <si>
    <t xml:space="preserve">       水利</t>
  </si>
  <si>
    <t xml:space="preserve">           水文测报</t>
  </si>
  <si>
    <t xml:space="preserve">           防汛</t>
  </si>
  <si>
    <t xml:space="preserve">           其他水利支出</t>
  </si>
  <si>
    <t xml:space="preserve">       扶贫</t>
  </si>
  <si>
    <t xml:space="preserve">           生产发展</t>
  </si>
  <si>
    <t xml:space="preserve">           其他扶贫支出</t>
  </si>
  <si>
    <t xml:space="preserve">       农村综合改革</t>
  </si>
  <si>
    <t xml:space="preserve">           对村级一事一议的补助</t>
  </si>
  <si>
    <t xml:space="preserve">           对村民委员会和村党支部的补助</t>
  </si>
  <si>
    <t xml:space="preserve">       其他农林水支出(款)</t>
  </si>
  <si>
    <t xml:space="preserve">            其他农林水支出(项)</t>
  </si>
  <si>
    <t>十二、交通运输支出</t>
  </si>
  <si>
    <t xml:space="preserve">  其中：公路水路运输</t>
  </si>
  <si>
    <t xml:space="preserve">            行政运行 </t>
  </si>
  <si>
    <t xml:space="preserve">            公路建设</t>
  </si>
  <si>
    <t xml:space="preserve">            公路还贷专项</t>
  </si>
  <si>
    <t xml:space="preserve">            其他公路水路运输支出</t>
  </si>
  <si>
    <t>十三、资源勘探信息等支出</t>
  </si>
  <si>
    <t xml:space="preserve"> 其中： 国有资产监管</t>
  </si>
  <si>
    <t xml:space="preserve">           其他国有资产监管支出</t>
  </si>
  <si>
    <t xml:space="preserve">        支持中小企业发展和管理支出</t>
  </si>
  <si>
    <t xml:space="preserve">           中小企业发展专项</t>
  </si>
  <si>
    <t xml:space="preserve">           其他支持中小企业发展和管理支出</t>
  </si>
  <si>
    <t>十四、商业服务业等支出</t>
  </si>
  <si>
    <t xml:space="preserve">  其中：商业流通事务</t>
  </si>
  <si>
    <t xml:space="preserve">       其他商业服务业等支出(款)</t>
  </si>
  <si>
    <t xml:space="preserve">            其他商业服务业等支出(项)</t>
  </si>
  <si>
    <t>十五、   援助其他地区支出</t>
  </si>
  <si>
    <t xml:space="preserve">             一般公共服务</t>
  </si>
  <si>
    <t>十六、自然资源海洋气象等支出</t>
  </si>
  <si>
    <t xml:space="preserve">  其中：国土资源事务</t>
  </si>
  <si>
    <t xml:space="preserve">            其他国土资源事务支出</t>
  </si>
  <si>
    <t xml:space="preserve">        气象事务</t>
  </si>
  <si>
    <t xml:space="preserve">             其他气象事务支出</t>
  </si>
  <si>
    <t>十七、住房保障支出</t>
  </si>
  <si>
    <t xml:space="preserve">  其中：保障性安居工程支出</t>
  </si>
  <si>
    <t xml:space="preserve">            棚户区改造</t>
  </si>
  <si>
    <t>十八、粮油物资储备支出</t>
  </si>
  <si>
    <t xml:space="preserve">  其中：粮油事务</t>
  </si>
  <si>
    <t xml:space="preserve">            粮食风险基金</t>
  </si>
  <si>
    <t xml:space="preserve">            其他粮油事务支出</t>
  </si>
  <si>
    <t xml:space="preserve">十九、灾害防治及应急管理支出 </t>
  </si>
  <si>
    <t xml:space="preserve">  其中：应急管理事务</t>
  </si>
  <si>
    <t xml:space="preserve">            其他应急管理支出</t>
  </si>
  <si>
    <t xml:space="preserve">       消防事务</t>
  </si>
  <si>
    <t xml:space="preserve">       地震事务</t>
  </si>
  <si>
    <t xml:space="preserve">            其他地震事务支出</t>
  </si>
  <si>
    <t xml:space="preserve">       其他灾害防治及应急管理支出</t>
  </si>
  <si>
    <t>二十、预备费</t>
  </si>
  <si>
    <t>二十一、其他支出(类)</t>
  </si>
  <si>
    <t xml:space="preserve">       其他支出(款)</t>
  </si>
  <si>
    <t xml:space="preserve">             年初预留</t>
  </si>
  <si>
    <t xml:space="preserve">             上解支出（转移性支出）</t>
  </si>
  <si>
    <t xml:space="preserve">             其他支出(项)</t>
  </si>
  <si>
    <t>二十一、债务付息支出</t>
  </si>
  <si>
    <t xml:space="preserve"> 其中： 地方政府一般债务付息支出</t>
  </si>
  <si>
    <t xml:space="preserve">           地方政府一般债券付息支出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</si>
  <si>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</si>
  <si>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</si>
  <si>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</si>
  <si>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</si>
  <si>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</si>
  <si>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2020年度本级一般公共预算支出经济分类情况表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</si>
  <si>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</si>
  <si>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</si>
  <si>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</si>
  <si>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</si>
  <si>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</si>
  <si>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</si>
  <si>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</si>
  <si>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</si>
  <si>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</si>
  <si>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</si>
  <si>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</si>
  <si>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</si>
  <si>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</si>
  <si>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</si>
  <si>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</si>
  <si>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</si>
  <si>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</si>
  <si>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</si>
  <si>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</si>
  <si>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2020年度本级一般公共预算基本支出经济分类情况表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</si>
  <si>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</si>
  <si>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</si>
  <si>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</si>
  <si>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</si>
  <si>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</si>
  <si>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</si>
  <si>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</si>
  <si>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</si>
  <si>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</si>
  <si>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</si>
  <si>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</si>
  <si>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</si>
  <si>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</si>
  <si>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</si>
  <si>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</si>
  <si>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</si>
  <si>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</si>
  <si>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</si>
  <si>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</si>
  <si>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</si>
  <si>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</si>
  <si>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</si>
  <si>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</si>
  <si>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</si>
  <si>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</si>
  <si>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</si>
  <si>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</si>
  <si>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</si>
  <si>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</si>
  <si>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</si>
  <si>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</si>
  <si>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</si>
  <si>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</si>
  <si>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</si>
  <si>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</si>
  <si>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</si>
  <si>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</si>
  <si>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</si>
  <si>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</si>
  <si>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</si>
  <si>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</si>
  <si>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</si>
  <si>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</si>
  <si>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</si>
  <si>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</si>
  <si>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</si>
  <si>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</si>
  <si>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</si>
  <si>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</si>
  <si>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</si>
  <si>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</si>
  <si>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</si>
  <si>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</si>
  <si>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</si>
  <si>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</si>
  <si>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</si>
  <si>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2020年度一般公共预算对下税收返还和转移支付预算表（分项目）</t>
  </si>
  <si>
    <t> 单位：万元</t>
  </si>
  <si>
    <t>项目</t>
  </si>
  <si>
    <t>金额</t>
  </si>
  <si>
    <t>一、税收返还</t>
  </si>
  <si>
    <t>本县所辖乡镇作为一级预算部门管理，未单独编制政府预算，为此未有一般公共预算对下税收返还和转移支付预算数据。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</si>
  <si>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</si>
  <si>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</si>
  <si>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</si>
  <si>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</si>
  <si>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</si>
  <si>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</si>
  <si>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</si>
  <si>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</si>
  <si>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</si>
  <si>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</si>
  <si>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</si>
  <si>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</si>
  <si>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</si>
  <si>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</si>
  <si>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</si>
  <si>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</si>
  <si>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</si>
  <si>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</si>
  <si>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</si>
  <si>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</si>
  <si>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</si>
  <si>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</si>
  <si>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</si>
  <si>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</si>
  <si>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</si>
  <si>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</si>
  <si>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</si>
  <si>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</si>
  <si>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</si>
  <si>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</si>
  <si>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</si>
  <si>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</si>
  <si>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</si>
  <si>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</si>
  <si>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</si>
  <si>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</si>
  <si>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</si>
  <si>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</si>
  <si>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</si>
  <si>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</si>
  <si>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</si>
  <si>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备注：未独立编制乡镇级政府预算的县（市、区）请表述：本县（市、区）所辖乡镇作为一级预算部门管理，未单独编制政府预算，为此未有一般公共预算对下税收返还和转移支付预算数据。</t>
  </si>
  <si>
    <t>附表1-8</t>
  </si>
  <si>
    <t>2020年度一般公共预算对下税收返还和转移支付预算表（分地区）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</si>
  <si>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</si>
  <si>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</si>
  <si>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</si>
  <si>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</si>
  <si>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</si>
  <si>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德化县</t>
  </si>
  <si>
    <t>附表1-9</t>
  </si>
  <si>
    <t>2020年度本级一般公共预算“三公”经费支出预算表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</si>
  <si>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</si>
  <si>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</si>
  <si>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</si>
  <si>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</si>
  <si>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</si>
  <si>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</si>
  <si>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0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</si>
  <si>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</si>
  <si>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</si>
  <si>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2020年使用一般公共预算拨款安排的“三公”经费预算数为939万元，比上年预算数减少11万元。其中，因公出国（境）经费9万元，与上年持平；公务接待费260万元，与上年预算数相比下降32.29%；公务用车购置经费670万元，与上年预算数增加20.29%。“三公”经费预算下降的主要原因是接待上级部门检查调研人数批次减少。</t>
  </si>
  <si>
    <t>附表1-12</t>
  </si>
  <si>
    <t>2020年度本级政府性基金收入预算表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</si>
  <si>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</si>
  <si>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</si>
  <si>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</si>
  <si>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</si>
  <si>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</si>
  <si>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</si>
  <si>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</si>
  <si>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</si>
  <si>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</si>
  <si>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</si>
  <si>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</si>
  <si>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</si>
  <si>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</si>
  <si>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</si>
  <si>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</si>
  <si>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</si>
  <si>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</si>
  <si>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</si>
  <si>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</si>
  <si>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</si>
  <si>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</si>
  <si>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</si>
  <si>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</si>
  <si>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</si>
  <si>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附表1-13</t>
  </si>
  <si>
    <t>2020年度本级政府性基金支出预算表</t>
  </si>
  <si>
    <t>一、社会保障和就业支出</t>
  </si>
  <si>
    <t xml:space="preserve">    1.大中型水库移民后期扶持基金支出</t>
  </si>
  <si>
    <t xml:space="preserve">      移民补助</t>
  </si>
  <si>
    <t>二、城乡社区支出</t>
  </si>
  <si>
    <t xml:space="preserve">    1.国有土地使用权出让收入及对应专项债务收入安排的支出</t>
  </si>
  <si>
    <t xml:space="preserve">        征地和拆迁补偿支出</t>
  </si>
  <si>
    <t xml:space="preserve">        土地开发支出</t>
  </si>
  <si>
    <t xml:space="preserve">        土地出让业务支出</t>
  </si>
  <si>
    <t xml:space="preserve">        补助被征地农民支出</t>
  </si>
  <si>
    <t xml:space="preserve">        棚户区改造支出 </t>
  </si>
  <si>
    <t xml:space="preserve">    2.城市公用事业附加及对应专项债务收入安排的支出</t>
  </si>
  <si>
    <t xml:space="preserve">         其他城市公用事业附加安排的支出</t>
  </si>
  <si>
    <t xml:space="preserve">    3.污水处理费及对应专项债务收入安排的支出</t>
  </si>
  <si>
    <t xml:space="preserve">         污水处理设施建设和运营</t>
  </si>
  <si>
    <t>三、其他支出</t>
  </si>
  <si>
    <t xml:space="preserve">    1.其他政府性基金及对应专项债务收入安排的支出</t>
  </si>
  <si>
    <t xml:space="preserve">    2.彩票公益金及对应专项债务收入安排的支出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</si>
  <si>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</si>
  <si>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</si>
  <si>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</si>
  <si>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>四、债务还本支出</t>
  </si>
  <si>
    <t>五、债务付息支出</t>
  </si>
  <si>
    <t xml:space="preserve">      地方政府专项债务付息支出</t>
  </si>
  <si>
    <t>六、债务发行费用支出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</si>
  <si>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</si>
  <si>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</si>
  <si>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</si>
  <si>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</si>
  <si>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</si>
  <si>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附表1-14</t>
  </si>
  <si>
    <t>2020年度政府性基金转移支付预算表</t>
  </si>
  <si>
    <t>一、文化体育与传媒支出</t>
  </si>
  <si>
    <t>本县所辖乡镇作为一级预算部门管理，未单独编制政府预算，为此未有政府性基金对下税收返还和转移支付预算数据。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</si>
  <si>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</si>
  <si>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</si>
  <si>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</si>
  <si>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</si>
  <si>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</si>
  <si>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</si>
  <si>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</si>
  <si>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</si>
  <si>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</si>
  <si>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</si>
  <si>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备注：未独立编制乡镇级政府预算的县（市、区）请表述：本县（市、区）所辖乡镇作为一级预算部门管理，未单独编制政府预算，为此未有政府性基金对下税收返还和转移支付预算数据。</t>
  </si>
  <si>
    <t>附表1-17</t>
  </si>
  <si>
    <t>2020年度本级国有资本经营收入预算表</t>
  </si>
  <si>
    <t>一、利润收入</t>
  </si>
  <si>
    <t xml:space="preserve">  其中：运输企业利润收入</t>
  </si>
  <si>
    <t xml:space="preserve">   建筑施工企业利润收入</t>
  </si>
  <si>
    <t xml:space="preserve">   贸易企业利润收入</t>
  </si>
  <si>
    <t xml:space="preserve">   房地产企业利润收入</t>
  </si>
  <si>
    <t xml:space="preserve">   其他国有资本经营预算企业利润收入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</si>
  <si>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</si>
  <si>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</si>
  <si>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</si>
  <si>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</si>
  <si>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</si>
  <si>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</si>
  <si>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</si>
  <si>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</si>
  <si>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</si>
  <si>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</si>
  <si>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附表1-18</t>
  </si>
  <si>
    <t>2020年度本级国有资本经营支出预算表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</si>
  <si>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</si>
  <si>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</si>
  <si>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</si>
  <si>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</si>
  <si>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</si>
  <si>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</si>
  <si>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</si>
  <si>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</si>
  <si>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</si>
  <si>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</si>
  <si>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</si>
  <si>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</si>
  <si>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</si>
  <si>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</si>
  <si>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</si>
  <si>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</si>
  <si>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</si>
  <si>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</si>
  <si>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</si>
  <si>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</si>
  <si>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</si>
  <si>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</si>
  <si>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</si>
  <si>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</si>
  <si>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</si>
  <si>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</si>
  <si>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</si>
  <si>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</si>
  <si>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</si>
  <si>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附表1-21</t>
  </si>
  <si>
    <t>2020年度本级社会保险基金预算收入表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</si>
  <si>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</si>
  <si>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</si>
  <si>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</si>
  <si>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</si>
  <si>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</si>
  <si>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</si>
  <si>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</si>
  <si>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</si>
  <si>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</si>
  <si>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</si>
  <si>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</si>
  <si>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</si>
  <si>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</si>
  <si>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</si>
  <si>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</si>
  <si>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</si>
  <si>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</si>
  <si>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六、工伤保险基金收入</t>
  </si>
  <si>
    <t>七、失业保险基金收入</t>
  </si>
  <si>
    <t>八、生育保险基金收入</t>
  </si>
  <si>
    <t>附表1-22</t>
  </si>
  <si>
    <t>2020年度本级社会保险基金预算支出表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</si>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</sst>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25">
    <numFmt numFmtId="176" formatCode="0_ "/>
    <numFmt numFmtId="177" formatCode="_(* #,##0.00_);_(* \(#,##0.00\);_(* &quot;-&quot;??_);_(@_)"/>
    <numFmt numFmtId="178" formatCode="_-\¥* #,##0_-;\-\¥* #,##0_-;_-\¥* &quot;-&quot;_-;_-@_-"/>
    <numFmt numFmtId="179" formatCode="#,##0_ ;[Red]\-#,##0\ "/>
    <numFmt numFmtId="180" formatCode="\$#,##0.00;\(\$#,##0.00\)"/>
    <numFmt numFmtId="181" formatCode="#,##0.000_ "/>
    <numFmt numFmtId="182" formatCode="_-* #,##0.0000_-;\-* #,##0.0000_-;_-* &quot;-&quot;??_-;_-@_-"/>
    <numFmt numFmtId="183" formatCode="_ \¥* #,##0.00_ ;_ \¥* \-#,##0.00_ ;_ \¥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84" formatCode="\$#,##0;\(\$#,##0\)"/>
    <numFmt numFmtId="185" formatCode="_-* #,##0.00_-;\-* #,##0.00_-;_-* &quot;-&quot;??_-;_-@_-"/>
    <numFmt numFmtId="186" formatCode="0.0"/>
    <numFmt numFmtId="187" formatCode="#,##0_ "/>
    <numFmt numFmtId="188" formatCode="_(&quot;$&quot;* #,##0.00_);_(&quot;$&quot;* \(#,##0.00\);_(&quot;$&quot;* &quot;-&quot;??_);_(@_)"/>
    <numFmt numFmtId="189" formatCode="0.00_ ;[Red]\-0.00\ "/>
    <numFmt numFmtId="190" formatCode="_-&quot;$&quot;* #,##0_-;\-&quot;$&quot;* #,##0_-;_-&quot;$&quot;* &quot;-&quot;_-;_-@_-"/>
    <numFmt numFmtId="191" formatCode="#,##0;\-#,##0;&quot;-&quot;"/>
    <numFmt numFmtId="192" formatCode="0.00_ "/>
    <numFmt numFmtId="193" formatCode="_-* #,##0_-;\-* #,##0_-;_-* &quot;-&quot;_-;_-@_-"/>
    <numFmt numFmtId="194" formatCode="#,##0;\(#,##0\)"/>
    <numFmt numFmtId="195" formatCode="0.0_ "/>
    <numFmt numFmtId="196" formatCode="_ * #,##0_ ;_ * \-#,##0_ ;_ * &quot;-&quot;??_ ;_ @_ "/>
  </numFmts>
  <fonts count="99">
    <font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6"/>
      <color theme="1"/>
      <name val="方正小标宋_GBK"/>
      <charset val="134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华文楷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0"/>
      <scheme val="minor"/>
    </font>
    <font>
      <sz val="1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0"/>
      <scheme val="minor"/>
    </font>
    <font>
      <b/>
      <sz val="10"/>
      <color theme="1"/>
      <name val="宋体"/>
      <charset val="0"/>
      <scheme val="minor"/>
    </font>
    <font>
      <sz val="10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0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sz val="12"/>
      <name val="宋体"/>
      <charset val="134"/>
      <scheme val="minor"/>
    </font>
    <font>
      <b/>
      <sz val="11"/>
      <color indexed="42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u/>
      <sz val="12"/>
      <color indexed="36"/>
      <name val="宋体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name val="Arial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sz val="10"/>
      <color indexed="8"/>
      <name val="Arial"/>
      <charset val="134"/>
    </font>
    <font>
      <sz val="12"/>
      <name val="Helv"/>
      <charset val="134"/>
    </font>
    <font>
      <u/>
      <sz val="12"/>
      <color indexed="12"/>
      <name val="宋体"/>
      <charset val="134"/>
    </font>
    <font>
      <sz val="7"/>
      <name val="Small Fonts"/>
      <charset val="134"/>
    </font>
    <font>
      <sz val="10"/>
      <name val="Times New Roman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0"/>
      <name val="宋体"/>
      <charset val="0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00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33" fillId="0" borderId="0" applyFont="0" applyFill="0" applyBorder="0" applyAlignment="0" applyProtection="0">
      <alignment vertical="center"/>
    </xf>
    <xf numFmtId="0" fontId="0" fillId="0" borderId="0"/>
    <xf numFmtId="0" fontId="56" fillId="4" borderId="10" applyNumberFormat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/>
    <xf numFmtId="0" fontId="6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4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0" borderId="0">
      <alignment horizontal="centerContinuous" vertical="center"/>
    </xf>
    <xf numFmtId="0" fontId="66" fillId="0" borderId="0" applyNumberFormat="0" applyFill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4" fillId="0" borderId="13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/>
    <xf numFmtId="0" fontId="67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1" borderId="0" applyNumberFormat="0" applyBorder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0" fillId="16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0" fillId="0" borderId="0"/>
    <xf numFmtId="0" fontId="61" fillId="9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5" fillId="0" borderId="0">
      <alignment vertical="center"/>
    </xf>
    <xf numFmtId="0" fontId="56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0" fillId="0" borderId="0"/>
    <xf numFmtId="0" fontId="5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5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6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5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3" fillId="9" borderId="9" applyNumberFormat="0" applyAlignment="0" applyProtection="0">
      <alignment vertical="center"/>
    </xf>
    <xf numFmtId="0" fontId="0" fillId="0" borderId="0"/>
    <xf numFmtId="0" fontId="6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69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1" fillId="9" borderId="9" applyNumberFormat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70" fillId="24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4" fillId="27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1" fillId="9" borderId="9" applyNumberFormat="0" applyAlignment="0" applyProtection="0">
      <alignment vertical="center"/>
    </xf>
    <xf numFmtId="0" fontId="0" fillId="0" borderId="0"/>
    <xf numFmtId="0" fontId="54" fillId="27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5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9" fillId="0" borderId="0"/>
    <xf numFmtId="0" fontId="5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0" fillId="0" borderId="0"/>
    <xf numFmtId="0" fontId="54" fillId="11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61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/>
    <xf numFmtId="0" fontId="0" fillId="0" borderId="0"/>
    <xf numFmtId="0" fontId="65" fillId="0" borderId="0"/>
    <xf numFmtId="0" fontId="65" fillId="0" borderId="0"/>
    <xf numFmtId="0" fontId="61" fillId="9" borderId="9" applyNumberFormat="0" applyAlignment="0" applyProtection="0">
      <alignment vertical="center"/>
    </xf>
    <xf numFmtId="0" fontId="0" fillId="0" borderId="0"/>
    <xf numFmtId="0" fontId="0" fillId="0" borderId="0"/>
    <xf numFmtId="0" fontId="7" fillId="0" borderId="1">
      <alignment horizontal="distributed" vertical="center" wrapText="1"/>
    </xf>
    <xf numFmtId="0" fontId="29" fillId="0" borderId="0"/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9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0" fillId="0" borderId="0"/>
    <xf numFmtId="0" fontId="58" fillId="0" borderId="0">
      <alignment horizontal="centerContinuous"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1">
      <alignment horizontal="distributed" vertical="center" wrapText="1"/>
    </xf>
    <xf numFmtId="0" fontId="0" fillId="0" borderId="0"/>
    <xf numFmtId="0" fontId="0" fillId="20" borderId="1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5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55" fillId="10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5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7" fillId="0" borderId="1">
      <alignment horizontal="distributed" vertical="center" wrapText="1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6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6" fillId="0" borderId="1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7" fillId="0" borderId="11" applyNumberFormat="0" applyFill="0" applyAlignment="0" applyProtection="0">
      <alignment vertical="center"/>
    </xf>
    <xf numFmtId="186" fontId="7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53" fillId="9" borderId="9" applyNumberFormat="0" applyAlignment="0" applyProtection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57" fillId="0" borderId="11" applyNumberFormat="0" applyFill="0" applyAlignment="0" applyProtection="0">
      <alignment vertical="center"/>
    </xf>
    <xf numFmtId="0" fontId="0" fillId="0" borderId="0"/>
    <xf numFmtId="9" fontId="3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1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5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70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4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83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2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5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10" borderId="0" applyNumberFormat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7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4" fillId="11" borderId="0" applyNumberFormat="0" applyBorder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15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13" borderId="0" applyNumberFormat="0" applyBorder="0" applyAlignment="0" applyProtection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3" fillId="24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6" fillId="0" borderId="0">
      <alignment vertical="center"/>
    </xf>
    <xf numFmtId="0" fontId="0" fillId="0" borderId="0"/>
    <xf numFmtId="0" fontId="5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6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60" fillId="17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5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73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9" fillId="0" borderId="19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60" fillId="17" borderId="0" applyNumberFormat="0" applyBorder="0" applyAlignment="0" applyProtection="0">
      <alignment vertical="center"/>
    </xf>
    <xf numFmtId="0" fontId="0" fillId="0" borderId="0"/>
    <xf numFmtId="0" fontId="6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6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4" fillId="1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11" applyNumberFormat="0" applyFill="0" applyAlignment="0" applyProtection="0">
      <alignment vertical="center"/>
    </xf>
    <xf numFmtId="0" fontId="0" fillId="0" borderId="0"/>
    <xf numFmtId="0" fontId="76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11" applyNumberFormat="0" applyFill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9" fillId="25" borderId="0" applyNumberFormat="0" applyBorder="0" applyAlignment="0" applyProtection="0">
      <alignment vertical="center"/>
    </xf>
    <xf numFmtId="0" fontId="0" fillId="0" borderId="0"/>
    <xf numFmtId="0" fontId="70" fillId="24" borderId="10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186" fontId="7" fillId="0" borderId="1">
      <alignment vertical="center"/>
      <protection locked="0"/>
    </xf>
    <xf numFmtId="0" fontId="9" fillId="17" borderId="0" applyNumberFormat="0" applyBorder="0" applyAlignment="0" applyProtection="0">
      <alignment vertical="center"/>
    </xf>
    <xf numFmtId="0" fontId="33" fillId="0" borderId="0"/>
    <xf numFmtId="0" fontId="53" fillId="9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55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1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6" fillId="0" borderId="1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6" fillId="0" borderId="2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2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3" fillId="0" borderId="0"/>
    <xf numFmtId="0" fontId="6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3" fillId="0" borderId="0"/>
    <xf numFmtId="0" fontId="9" fillId="22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" fontId="65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7" fontId="88" fillId="0" borderId="0">
      <alignment vertical="center"/>
    </xf>
    <xf numFmtId="0" fontId="9" fillId="4" borderId="0" applyNumberFormat="0" applyBorder="0" applyAlignment="0" applyProtection="0">
      <alignment vertical="center"/>
    </xf>
    <xf numFmtId="37" fontId="8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70" fillId="16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80" fontId="89" fillId="0" borderId="0">
      <alignment vertical="center"/>
    </xf>
    <xf numFmtId="0" fontId="70" fillId="24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3" fillId="0" borderId="0"/>
    <xf numFmtId="0" fontId="9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6" fillId="0" borderId="17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5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5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/>
    <xf numFmtId="0" fontId="33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5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5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9" fillId="22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2" fillId="0" borderId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6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3" fillId="0" borderId="0">
      <alignment vertical="center"/>
    </xf>
    <xf numFmtId="183" fontId="0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70" fillId="16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30" fillId="0" borderId="0"/>
    <xf numFmtId="0" fontId="9" fillId="4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33" fillId="0" borderId="0"/>
    <xf numFmtId="183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/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13" borderId="0" applyNumberFormat="0" applyBorder="0" applyAlignment="0" applyProtection="0">
      <alignment vertical="center"/>
    </xf>
    <xf numFmtId="191" fontId="85" fillId="0" borderId="0" applyFill="0" applyBorder="0" applyAlignment="0"/>
    <xf numFmtId="0" fontId="55" fillId="13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9" fillId="0" borderId="0"/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/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/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0" fillId="0" borderId="0"/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0" fillId="0" borderId="0"/>
    <xf numFmtId="0" fontId="55" fillId="13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194" fontId="89" fillId="0" borderId="0"/>
    <xf numFmtId="0" fontId="55" fillId="10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9" borderId="9" applyNumberFormat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/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55" fillId="1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55" fillId="15" borderId="0" applyNumberFormat="0" applyBorder="0" applyAlignment="0" applyProtection="0">
      <alignment vertical="center"/>
    </xf>
    <xf numFmtId="0" fontId="0" fillId="0" borderId="0"/>
    <xf numFmtId="0" fontId="54" fillId="6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54" fillId="6" borderId="0" applyNumberFormat="0" applyBorder="0" applyAlignment="0" applyProtection="0">
      <alignment vertical="center"/>
    </xf>
    <xf numFmtId="0" fontId="33" fillId="0" borderId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1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4" fillId="11" borderId="0" applyNumberFormat="0" applyBorder="0" applyAlignment="0" applyProtection="0">
      <alignment vertical="center"/>
    </xf>
    <xf numFmtId="0" fontId="0" fillId="0" borderId="0"/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1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1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/>
    <xf numFmtId="0" fontId="54" fillId="11" borderId="0" applyNumberFormat="0" applyBorder="0" applyAlignment="0" applyProtection="0">
      <alignment vertical="center"/>
    </xf>
    <xf numFmtId="0" fontId="65" fillId="0" borderId="0"/>
    <xf numFmtId="0" fontId="65" fillId="0" borderId="0"/>
    <xf numFmtId="0" fontId="54" fillId="11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5" fillId="0" borderId="0"/>
    <xf numFmtId="0" fontId="65" fillId="0" borderId="0"/>
    <xf numFmtId="0" fontId="53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5" fillId="0" borderId="0"/>
    <xf numFmtId="0" fontId="0" fillId="0" borderId="0">
      <alignment vertical="center"/>
    </xf>
    <xf numFmtId="0" fontId="53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2" fontId="90" fillId="0" borderId="0" applyProtection="0"/>
    <xf numFmtId="0" fontId="0" fillId="0" borderId="0"/>
    <xf numFmtId="183" fontId="0" fillId="0" borderId="0" applyFont="0" applyFill="0" applyBorder="0" applyAlignment="0" applyProtection="0"/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0" fillId="0" borderId="0"/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91" fillId="0" borderId="23" applyNumberFormat="0" applyAlignment="0" applyProtection="0">
      <alignment horizontal="left"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0" borderId="0"/>
    <xf numFmtId="0" fontId="54" fillId="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191" fontId="85" fillId="0" borderId="0" applyFill="0" applyBorder="0" applyAlignment="0">
      <alignment vertical="center"/>
    </xf>
    <xf numFmtId="41" fontId="65" fillId="0" borderId="0" applyFont="0" applyFill="0" applyBorder="0" applyAlignment="0" applyProtection="0"/>
    <xf numFmtId="0" fontId="9" fillId="0" borderId="0">
      <alignment vertical="center"/>
    </xf>
    <xf numFmtId="194" fontId="89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190" fontId="65" fillId="0" borderId="0" applyFont="0" applyFill="0" applyBorder="0" applyAlignment="0" applyProtection="0"/>
    <xf numFmtId="180" fontId="89" fillId="0" borderId="0"/>
    <xf numFmtId="0" fontId="70" fillId="24" borderId="10" applyNumberFormat="0" applyAlignment="0" applyProtection="0">
      <alignment vertical="center"/>
    </xf>
    <xf numFmtId="0" fontId="90" fillId="0" borderId="0" applyProtection="0">
      <alignment vertical="center"/>
    </xf>
    <xf numFmtId="0" fontId="70" fillId="16" borderId="10" applyNumberFormat="0" applyAlignment="0" applyProtection="0">
      <alignment vertical="center"/>
    </xf>
    <xf numFmtId="0" fontId="90" fillId="0" borderId="0" applyProtection="0"/>
    <xf numFmtId="184" fontId="89" fillId="0" borderId="0">
      <alignment vertical="center"/>
    </xf>
    <xf numFmtId="183" fontId="0" fillId="0" borderId="0" applyFont="0" applyFill="0" applyBorder="0" applyAlignment="0" applyProtection="0"/>
    <xf numFmtId="184" fontId="89" fillId="0" borderId="0"/>
    <xf numFmtId="2" fontId="90" fillId="0" borderId="0" applyProtection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91" fillId="0" borderId="23" applyNumberFormat="0" applyAlignment="0" applyProtection="0">
      <alignment horizontal="left" vertical="center"/>
    </xf>
    <xf numFmtId="0" fontId="91" fillId="0" borderId="7">
      <alignment horizontal="left" vertical="center"/>
    </xf>
    <xf numFmtId="0" fontId="55" fillId="1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1" fillId="0" borderId="7">
      <alignment horizontal="left" vertical="center"/>
    </xf>
    <xf numFmtId="0" fontId="82" fillId="0" borderId="0" applyProtection="0"/>
    <xf numFmtId="0" fontId="91" fillId="0" borderId="0" applyProtection="0">
      <alignment vertical="center"/>
    </xf>
    <xf numFmtId="0" fontId="91" fillId="0" borderId="0" applyProtection="0"/>
    <xf numFmtId="0" fontId="92" fillId="0" borderId="0">
      <alignment vertical="center"/>
    </xf>
    <xf numFmtId="0" fontId="0" fillId="0" borderId="0"/>
    <xf numFmtId="0" fontId="90" fillId="0" borderId="24" applyProtection="0">
      <alignment vertical="center"/>
    </xf>
    <xf numFmtId="0" fontId="90" fillId="0" borderId="24" applyProtection="0"/>
    <xf numFmtId="0" fontId="79" fillId="0" borderId="19" applyNumberFormat="0" applyFill="0" applyAlignment="0" applyProtection="0">
      <alignment vertical="center"/>
    </xf>
    <xf numFmtId="0" fontId="7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/>
    <xf numFmtId="0" fontId="53" fillId="9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6" fontId="7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6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3" fillId="0" borderId="0"/>
    <xf numFmtId="9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0" fillId="0" borderId="0"/>
    <xf numFmtId="0" fontId="70" fillId="24" borderId="10" applyNumberFormat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0" fillId="0" borderId="0"/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0" fillId="0" borderId="0"/>
    <xf numFmtId="0" fontId="64" fillId="0" borderId="13" applyNumberFormat="0" applyFill="0" applyAlignment="0" applyProtection="0">
      <alignment vertical="center"/>
    </xf>
    <xf numFmtId="0" fontId="0" fillId="0" borderId="0"/>
    <xf numFmtId="0" fontId="64" fillId="0" borderId="13" applyNumberFormat="0" applyFill="0" applyAlignment="0" applyProtection="0">
      <alignment vertical="center"/>
    </xf>
    <xf numFmtId="0" fontId="64" fillId="0" borderId="13" applyNumberFormat="0" applyFill="0" applyAlignment="0" applyProtection="0">
      <alignment vertical="center"/>
    </xf>
    <xf numFmtId="0" fontId="0" fillId="0" borderId="0"/>
    <xf numFmtId="0" fontId="84" fillId="0" borderId="21" applyNumberFormat="0" applyFill="0" applyAlignment="0" applyProtection="0">
      <alignment vertical="center"/>
    </xf>
    <xf numFmtId="0" fontId="0" fillId="0" borderId="0"/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/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/>
    <xf numFmtId="0" fontId="57" fillId="0" borderId="11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0" fillId="0" borderId="0"/>
    <xf numFmtId="0" fontId="76" fillId="0" borderId="11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5" fillId="0" borderId="0"/>
    <xf numFmtId="0" fontId="65" fillId="0" borderId="0"/>
    <xf numFmtId="0" fontId="69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67" fillId="0" borderId="15" applyNumberFormat="0" applyFill="0" applyAlignment="0" applyProtection="0">
      <alignment vertical="center"/>
    </xf>
    <xf numFmtId="0" fontId="65" fillId="0" borderId="0"/>
    <xf numFmtId="0" fontId="65" fillId="0" borderId="0"/>
    <xf numFmtId="0" fontId="69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19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0" fillId="0" borderId="0"/>
    <xf numFmtId="0" fontId="79" fillId="0" borderId="19" applyNumberFormat="0" applyFill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80" fillId="0" borderId="20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0" fillId="0" borderId="0"/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60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/>
    <xf numFmtId="0" fontId="9" fillId="0" borderId="0"/>
    <xf numFmtId="0" fontId="33" fillId="0" borderId="0"/>
    <xf numFmtId="0" fontId="54" fillId="1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9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3" fillId="0" borderId="0"/>
    <xf numFmtId="183" fontId="0" fillId="0" borderId="0" applyFont="0" applyFill="0" applyBorder="0" applyAlignment="0" applyProtection="0"/>
    <xf numFmtId="0" fontId="85" fillId="0" borderId="0"/>
    <xf numFmtId="0" fontId="6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3" fillId="0" borderId="0"/>
    <xf numFmtId="183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29" fillId="0" borderId="0">
      <alignment vertical="center"/>
    </xf>
    <xf numFmtId="0" fontId="29" fillId="0" borderId="0"/>
    <xf numFmtId="0" fontId="29" fillId="0" borderId="0"/>
    <xf numFmtId="183" fontId="0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5" fillId="0" borderId="0"/>
    <xf numFmtId="0" fontId="65" fillId="0" borderId="0"/>
    <xf numFmtId="0" fontId="5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9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33" fillId="0" borderId="0"/>
    <xf numFmtId="0" fontId="9" fillId="0" borderId="0">
      <alignment vertical="center"/>
    </xf>
    <xf numFmtId="0" fontId="33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3" fillId="1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63" fillId="16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63" fillId="2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63" fillId="16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6" fontId="7" fillId="0" borderId="1">
      <alignment vertical="center"/>
      <protection locked="0"/>
    </xf>
    <xf numFmtId="0" fontId="9" fillId="0" borderId="0"/>
    <xf numFmtId="0" fontId="53" fillId="9" borderId="9" applyNumberFormat="0" applyAlignment="0" applyProtection="0">
      <alignment vertical="center"/>
    </xf>
    <xf numFmtId="0" fontId="0" fillId="0" borderId="0"/>
    <xf numFmtId="0" fontId="53" fillId="9" borderId="9" applyNumberFormat="0" applyAlignment="0" applyProtection="0">
      <alignment vertical="center"/>
    </xf>
    <xf numFmtId="0" fontId="33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6" fillId="4" borderId="10" applyNumberFormat="0" applyAlignment="0" applyProtection="0">
      <alignment vertical="center"/>
    </xf>
    <xf numFmtId="0" fontId="0" fillId="0" borderId="0">
      <alignment vertical="center"/>
    </xf>
    <xf numFmtId="0" fontId="56" fillId="4" borderId="10" applyNumberFormat="0" applyAlignment="0" applyProtection="0">
      <alignment vertical="center"/>
    </xf>
    <xf numFmtId="0" fontId="3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183" fontId="0" fillId="0" borderId="0" applyFont="0" applyFill="0" applyBorder="0" applyAlignment="0" applyProtection="0"/>
    <xf numFmtId="0" fontId="9" fillId="0" borderId="0"/>
    <xf numFmtId="0" fontId="6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33" fillId="0" borderId="0"/>
    <xf numFmtId="183" fontId="0" fillId="0" borderId="0" applyFont="0" applyFill="0" applyBorder="0" applyAlignment="0" applyProtection="0"/>
    <xf numFmtId="0" fontId="3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3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83" fontId="0" fillId="0" borderId="0" applyFont="0" applyFill="0" applyBorder="0" applyAlignment="0" applyProtection="0"/>
    <xf numFmtId="0" fontId="9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3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0" fontId="0" fillId="0" borderId="0"/>
    <xf numFmtId="0" fontId="30" fillId="0" borderId="0"/>
    <xf numFmtId="0" fontId="0" fillId="0" borderId="0"/>
    <xf numFmtId="0" fontId="9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1" fillId="9" borderId="9" applyNumberFormat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6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0" borderId="0">
      <alignment vertical="center"/>
    </xf>
    <xf numFmtId="0" fontId="0" fillId="0" borderId="0"/>
    <xf numFmtId="0" fontId="65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5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65" fillId="0" borderId="0"/>
    <xf numFmtId="0" fontId="6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0"/>
    <xf numFmtId="0" fontId="0" fillId="0" borderId="0">
      <alignment vertical="center"/>
    </xf>
    <xf numFmtId="0" fontId="0" fillId="0" borderId="0">
      <alignment vertical="center"/>
    </xf>
    <xf numFmtId="0" fontId="73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9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70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83" fontId="0" fillId="0" borderId="0" applyFont="0" applyFill="0" applyBorder="0" applyAlignment="0" applyProtection="0"/>
    <xf numFmtId="0" fontId="6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70" fillId="24" borderId="10" applyNumberFormat="0" applyAlignment="0" applyProtection="0">
      <alignment vertical="center"/>
    </xf>
    <xf numFmtId="183" fontId="0" fillId="0" borderId="0" applyFont="0" applyFill="0" applyBorder="0" applyAlignment="0" applyProtection="0"/>
    <xf numFmtId="0" fontId="61" fillId="9" borderId="9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6" fillId="4" borderId="10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56" fillId="4" borderId="10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70" fillId="24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16" borderId="10" applyNumberFormat="0" applyAlignment="0" applyProtection="0">
      <alignment vertical="center"/>
    </xf>
    <xf numFmtId="0" fontId="70" fillId="24" borderId="10" applyNumberFormat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61" fillId="9" borderId="9" applyNumberFormat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53" fillId="9" borderId="9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95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24" borderId="12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5" fillId="13" borderId="0" applyNumberFormat="0" applyBorder="0" applyAlignment="0" applyProtection="0">
      <alignment vertical="center"/>
    </xf>
    <xf numFmtId="0" fontId="63" fillId="24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24" borderId="12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4" fillId="13" borderId="0" applyNumberFormat="0" applyBorder="0" applyAlignment="0" applyProtection="0">
      <alignment vertical="center"/>
    </xf>
    <xf numFmtId="0" fontId="63" fillId="24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16" borderId="12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4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4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20" borderId="14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6" fillId="0" borderId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24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63" fillId="16" borderId="12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56" fillId="4" borderId="10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56" fillId="4" borderId="10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97" fillId="0" borderId="0">
      <alignment vertical="center"/>
    </xf>
    <xf numFmtId="0" fontId="97" fillId="0" borderId="0"/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186" fontId="7" fillId="0" borderId="1">
      <alignment vertical="center"/>
      <protection locked="0"/>
    </xf>
    <xf numFmtId="0" fontId="65" fillId="0" borderId="0"/>
    <xf numFmtId="0" fontId="54" fillId="1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9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9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9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9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9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9" fillId="20" borderId="14" applyNumberFormat="0" applyFont="0" applyAlignment="0" applyProtection="0">
      <alignment vertical="center"/>
    </xf>
  </cellStyleXfs>
  <cellXfs count="269">
    <xf numFmtId="0" fontId="0" fillId="0" borderId="0" xfId="0" applyAlignment="1">
      <alignment vertical="center"/>
    </xf>
    <xf numFmtId="0" fontId="0" fillId="0" borderId="0" xfId="3464" applyAlignment="1"/>
    <xf numFmtId="0" fontId="0" fillId="0" borderId="0" xfId="3464" applyFill="1" applyAlignment="1"/>
    <xf numFmtId="0" fontId="1" fillId="0" borderId="0" xfId="3464" applyNumberFormat="1" applyFont="1" applyFill="1" applyBorder="1" applyAlignment="1" applyProtection="1">
      <alignment horizontal="center" vertical="center"/>
    </xf>
    <xf numFmtId="0" fontId="0" fillId="0" borderId="0" xfId="3464" applyNumberFormat="1" applyFont="1" applyFill="1" applyBorder="1" applyAlignment="1" applyProtection="1"/>
    <xf numFmtId="0" fontId="2" fillId="0" borderId="0" xfId="3894" applyFont="1">
      <alignment vertical="center"/>
    </xf>
    <xf numFmtId="0" fontId="0" fillId="0" borderId="0" xfId="3894">
      <alignment vertical="center"/>
    </xf>
    <xf numFmtId="179" fontId="0" fillId="0" borderId="0" xfId="3894" applyNumberFormat="1" applyAlignment="1">
      <alignment horizontal="right" vertical="center"/>
    </xf>
    <xf numFmtId="0" fontId="3" fillId="0" borderId="1" xfId="3464" applyNumberFormat="1" applyFont="1" applyFill="1" applyBorder="1" applyAlignment="1" applyProtection="1">
      <alignment horizontal="center" vertical="center" wrapText="1"/>
    </xf>
    <xf numFmtId="179" fontId="4" fillId="0" borderId="1" xfId="389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3464" applyNumberFormat="1" applyFont="1" applyFill="1" applyBorder="1" applyAlignment="1" applyProtection="1">
      <alignment horizontal="left" vertical="center" wrapText="1"/>
    </xf>
    <xf numFmtId="189" fontId="6" fillId="0" borderId="1" xfId="3464" applyNumberFormat="1" applyFont="1" applyFill="1" applyBorder="1" applyAlignment="1" applyProtection="1">
      <alignment vertical="center" wrapText="1"/>
    </xf>
    <xf numFmtId="186" fontId="4" fillId="0" borderId="1" xfId="3069" applyNumberFormat="1" applyFont="1" applyFill="1" applyBorder="1" applyAlignment="1" applyProtection="1">
      <alignment vertical="center" wrapText="1"/>
    </xf>
    <xf numFmtId="49" fontId="7" fillId="0" borderId="1" xfId="3859" applyNumberFormat="1" applyFont="1" applyBorder="1" applyAlignment="1">
      <alignment vertical="center"/>
    </xf>
    <xf numFmtId="0" fontId="7" fillId="0" borderId="1" xfId="3464" applyFont="1" applyFill="1" applyBorder="1" applyAlignment="1">
      <alignment horizontal="center" vertical="center"/>
    </xf>
    <xf numFmtId="192" fontId="7" fillId="0" borderId="1" xfId="3464" applyNumberFormat="1" applyFont="1" applyBorder="1" applyAlignment="1">
      <alignment horizontal="center" vertical="center"/>
    </xf>
    <xf numFmtId="49" fontId="7" fillId="0" borderId="1" xfId="2862" applyNumberFormat="1" applyFont="1" applyBorder="1" applyAlignment="1">
      <alignment vertical="center"/>
    </xf>
    <xf numFmtId="0" fontId="7" fillId="0" borderId="1" xfId="3464" applyFont="1" applyBorder="1" applyAlignment="1">
      <alignment horizontal="center" vertical="center"/>
    </xf>
    <xf numFmtId="49" fontId="7" fillId="0" borderId="1" xfId="2866" applyNumberFormat="1" applyFont="1" applyBorder="1" applyAlignment="1">
      <alignment vertical="center"/>
    </xf>
    <xf numFmtId="0" fontId="7" fillId="0" borderId="1" xfId="3464" applyFont="1" applyFill="1" applyBorder="1" applyAlignment="1">
      <alignment vertical="center"/>
    </xf>
    <xf numFmtId="0" fontId="7" fillId="0" borderId="1" xfId="3464" applyFont="1" applyBorder="1" applyAlignment="1">
      <alignment vertical="center"/>
    </xf>
    <xf numFmtId="49" fontId="7" fillId="0" borderId="1" xfId="3447" applyNumberFormat="1" applyFont="1" applyBorder="1" applyAlignment="1">
      <alignment vertical="center"/>
    </xf>
    <xf numFmtId="0" fontId="8" fillId="0" borderId="1" xfId="3464" applyNumberFormat="1" applyFont="1" applyFill="1" applyBorder="1" applyAlignment="1" applyProtection="1">
      <alignment horizontal="left" vertical="center" wrapText="1"/>
    </xf>
    <xf numFmtId="49" fontId="7" fillId="0" borderId="1" xfId="2870" applyNumberFormat="1" applyFont="1" applyBorder="1" applyAlignment="1">
      <alignment vertical="center"/>
    </xf>
    <xf numFmtId="0" fontId="9" fillId="0" borderId="1" xfId="3464" applyNumberFormat="1" applyFont="1" applyFill="1" applyBorder="1" applyAlignment="1" applyProtection="1">
      <alignment horizontal="left" vertical="center" wrapText="1"/>
    </xf>
    <xf numFmtId="49" fontId="7" fillId="0" borderId="1" xfId="3297" applyNumberFormat="1" applyFont="1" applyBorder="1" applyAlignment="1">
      <alignment vertical="center"/>
    </xf>
    <xf numFmtId="49" fontId="7" fillId="0" borderId="1" xfId="3860" applyNumberFormat="1" applyFont="1" applyBorder="1" applyAlignment="1">
      <alignment vertical="center"/>
    </xf>
    <xf numFmtId="49" fontId="7" fillId="0" borderId="1" xfId="2863" applyNumberFormat="1" applyFont="1" applyBorder="1" applyAlignment="1">
      <alignment vertical="center"/>
    </xf>
    <xf numFmtId="49" fontId="7" fillId="0" borderId="1" xfId="3857" applyNumberFormat="1" applyFont="1" applyBorder="1" applyAlignment="1">
      <alignment vertical="center"/>
    </xf>
    <xf numFmtId="49" fontId="7" fillId="0" borderId="1" xfId="3292" applyNumberFormat="1" applyFont="1" applyBorder="1" applyAlignment="1">
      <alignment vertical="center"/>
    </xf>
    <xf numFmtId="49" fontId="7" fillId="2" borderId="1" xfId="3859" applyNumberFormat="1" applyFont="1" applyFill="1" applyBorder="1" applyAlignment="1">
      <alignment vertical="center"/>
    </xf>
    <xf numFmtId="0" fontId="9" fillId="2" borderId="1" xfId="3464" applyNumberFormat="1" applyFont="1" applyFill="1" applyBorder="1" applyAlignment="1" applyProtection="1">
      <alignment horizontal="left" vertical="center" wrapText="1"/>
    </xf>
    <xf numFmtId="0" fontId="0" fillId="0" borderId="1" xfId="3464" applyFill="1" applyBorder="1" applyAlignment="1">
      <alignment vertical="center"/>
    </xf>
    <xf numFmtId="0" fontId="0" fillId="0" borderId="1" xfId="3464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2267" applyFont="1" applyAlignment="1">
      <alignment horizontal="center" vertical="center"/>
    </xf>
    <xf numFmtId="0" fontId="9" fillId="0" borderId="0" xfId="2267" applyBorder="1">
      <alignment vertical="center"/>
    </xf>
    <xf numFmtId="0" fontId="10" fillId="0" borderId="0" xfId="2267" applyFont="1" applyBorder="1" applyAlignment="1">
      <alignment vertical="center"/>
    </xf>
    <xf numFmtId="0" fontId="10" fillId="0" borderId="0" xfId="2267" applyFont="1" applyBorder="1" applyAlignment="1">
      <alignment horizontal="right" vertical="center"/>
    </xf>
    <xf numFmtId="0" fontId="11" fillId="0" borderId="1" xfId="2267" applyFont="1" applyBorder="1" applyAlignment="1">
      <alignment horizontal="center" vertical="center" wrapText="1"/>
    </xf>
    <xf numFmtId="49" fontId="12" fillId="0" borderId="1" xfId="2867" applyNumberFormat="1" applyFont="1" applyBorder="1"/>
    <xf numFmtId="0" fontId="11" fillId="0" borderId="1" xfId="2267" applyFont="1" applyBorder="1" applyAlignment="1">
      <alignment horizontal="center" vertical="center"/>
    </xf>
    <xf numFmtId="0" fontId="13" fillId="0" borderId="1" xfId="2267" applyFont="1" applyBorder="1" applyAlignment="1">
      <alignment horizontal="center" vertical="center"/>
    </xf>
    <xf numFmtId="49" fontId="12" fillId="0" borderId="1" xfId="2867" applyNumberFormat="1" applyFont="1" applyBorder="1" applyAlignment="1">
      <alignment horizontal="left" indent="2"/>
    </xf>
    <xf numFmtId="0" fontId="14" fillId="0" borderId="1" xfId="0" applyFont="1" applyBorder="1" applyAlignment="1">
      <alignment horizontal="center" vertical="center"/>
    </xf>
    <xf numFmtId="49" fontId="12" fillId="0" borderId="1" xfId="2867" applyNumberFormat="1" applyFont="1" applyBorder="1" applyAlignment="1"/>
    <xf numFmtId="0" fontId="12" fillId="0" borderId="1" xfId="0" applyFont="1" applyBorder="1" applyAlignment="1">
      <alignment horizontal="center" vertical="center"/>
    </xf>
    <xf numFmtId="192" fontId="12" fillId="0" borderId="1" xfId="0" applyNumberFormat="1" applyFont="1" applyBorder="1" applyAlignment="1">
      <alignment horizontal="center" vertical="center"/>
    </xf>
    <xf numFmtId="0" fontId="13" fillId="0" borderId="1" xfId="2267" applyFont="1" applyBorder="1" applyAlignment="1">
      <alignment horizontal="left" vertical="center"/>
    </xf>
    <xf numFmtId="0" fontId="13" fillId="0" borderId="1" xfId="2267" applyFont="1" applyBorder="1">
      <alignment vertical="center"/>
    </xf>
    <xf numFmtId="192" fontId="13" fillId="0" borderId="1" xfId="2267" applyNumberFormat="1" applyFont="1" applyBorder="1" applyAlignment="1">
      <alignment horizontal="center" vertical="center"/>
    </xf>
    <xf numFmtId="0" fontId="13" fillId="0" borderId="1" xfId="2267" applyFont="1" applyBorder="1" applyAlignment="1">
      <alignment vertical="center"/>
    </xf>
    <xf numFmtId="0" fontId="13" fillId="0" borderId="1" xfId="2267" applyFont="1" applyBorder="1" applyAlignment="1">
      <alignment horizontal="left" vertical="center" indent="2"/>
    </xf>
    <xf numFmtId="0" fontId="13" fillId="2" borderId="1" xfId="2267" applyFont="1" applyFill="1" applyBorder="1">
      <alignment vertical="center"/>
    </xf>
    <xf numFmtId="0" fontId="15" fillId="0" borderId="0" xfId="0" applyFont="1" applyAlignment="1">
      <alignment vertical="center"/>
    </xf>
    <xf numFmtId="0" fontId="9" fillId="0" borderId="0" xfId="2267">
      <alignment vertical="center"/>
    </xf>
    <xf numFmtId="0" fontId="9" fillId="0" borderId="0" xfId="2267" applyFont="1" applyBorder="1" applyAlignment="1">
      <alignment horizontal="center" vertical="center"/>
    </xf>
    <xf numFmtId="0" fontId="16" fillId="0" borderId="1" xfId="2267" applyFont="1" applyBorder="1" applyAlignment="1">
      <alignment horizontal="center" vertical="center"/>
    </xf>
    <xf numFmtId="0" fontId="13" fillId="0" borderId="2" xfId="2267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13" fillId="0" borderId="3" xfId="2267" applyNumberFormat="1" applyFont="1" applyBorder="1" applyAlignment="1">
      <alignment horizontal="center" vertical="top" wrapText="1"/>
    </xf>
    <xf numFmtId="0" fontId="17" fillId="0" borderId="1" xfId="2267" applyFont="1" applyBorder="1">
      <alignment vertical="center"/>
    </xf>
    <xf numFmtId="0" fontId="11" fillId="0" borderId="1" xfId="2267" applyFont="1" applyBorder="1">
      <alignment vertical="center"/>
    </xf>
    <xf numFmtId="0" fontId="13" fillId="0" borderId="4" xfId="2267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center"/>
    </xf>
    <xf numFmtId="0" fontId="18" fillId="0" borderId="5" xfId="0" applyFont="1" applyBorder="1" applyAlignment="1">
      <alignment horizontal="left" vertical="center" wrapText="1"/>
    </xf>
    <xf numFmtId="0" fontId="9" fillId="0" borderId="0" xfId="2267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96" fontId="13" fillId="0" borderId="1" xfId="27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3" fontId="7" fillId="0" borderId="1" xfId="3803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196" fontId="0" fillId="0" borderId="1" xfId="27" applyNumberFormat="1" applyFont="1" applyBorder="1" applyAlignment="1">
      <alignment horizontal="center" vertical="center"/>
    </xf>
    <xf numFmtId="0" fontId="9" fillId="0" borderId="0" xfId="2267" applyFont="1" applyBorder="1" applyAlignment="1">
      <alignment horizontal="right" vertical="center"/>
    </xf>
    <xf numFmtId="0" fontId="14" fillId="0" borderId="1" xfId="1108" applyFont="1" applyFill="1" applyBorder="1" applyAlignment="1">
      <alignment horizontal="center" vertical="center" wrapText="1"/>
    </xf>
    <xf numFmtId="0" fontId="11" fillId="0" borderId="1" xfId="2267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192" fontId="19" fillId="0" borderId="1" xfId="0" applyNumberFormat="1" applyFont="1" applyBorder="1" applyAlignment="1">
      <alignment horizontal="center" vertical="center" wrapText="1"/>
    </xf>
    <xf numFmtId="0" fontId="12" fillId="0" borderId="1" xfId="1108" applyFont="1" applyFill="1" applyBorder="1" applyAlignment="1">
      <alignment horizontal="center" vertical="center" wrapText="1"/>
    </xf>
    <xf numFmtId="3" fontId="12" fillId="0" borderId="1" xfId="3853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4" fillId="0" borderId="1" xfId="164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1109" applyFont="1" applyBorder="1" applyAlignment="1">
      <alignment horizontal="center" vertical="center"/>
    </xf>
    <xf numFmtId="192" fontId="12" fillId="0" borderId="1" xfId="1109" applyNumberFormat="1" applyFont="1" applyFill="1" applyBorder="1" applyAlignment="1">
      <alignment horizontal="center" vertical="center"/>
    </xf>
    <xf numFmtId="0" fontId="12" fillId="0" borderId="1" xfId="1109" applyFont="1" applyBorder="1" applyAlignment="1">
      <alignment vertical="center"/>
    </xf>
    <xf numFmtId="176" fontId="12" fillId="0" borderId="1" xfId="1109" applyNumberFormat="1" applyFont="1" applyFill="1" applyBorder="1" applyAlignment="1">
      <alignment horizontal="center" vertical="center"/>
    </xf>
    <xf numFmtId="0" fontId="12" fillId="0" borderId="1" xfId="1109" applyFont="1" applyBorder="1" applyAlignment="1">
      <alignment horizontal="left" vertical="center" wrapText="1"/>
    </xf>
    <xf numFmtId="0" fontId="12" fillId="0" borderId="1" xfId="1109" applyFont="1" applyBorder="1" applyAlignment="1">
      <alignment horizontal="center" vertical="center" wrapText="1"/>
    </xf>
    <xf numFmtId="0" fontId="17" fillId="0" borderId="0" xfId="0" applyFont="1">
      <alignment vertical="center"/>
    </xf>
    <xf numFmtId="49" fontId="12" fillId="0" borderId="1" xfId="1109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644" applyAlignment="1">
      <alignment vertical="center"/>
    </xf>
    <xf numFmtId="0" fontId="24" fillId="0" borderId="0" xfId="2871" applyFont="1" applyAlignment="1">
      <alignment horizontal="center" vertical="center"/>
    </xf>
    <xf numFmtId="0" fontId="0" fillId="0" borderId="0" xfId="2231" applyAlignment="1">
      <alignment horizontal="center" vertical="center"/>
    </xf>
    <xf numFmtId="0" fontId="7" fillId="0" borderId="0" xfId="2231" applyFont="1" applyAlignment="1">
      <alignment horizontal="right" vertical="center"/>
    </xf>
    <xf numFmtId="0" fontId="4" fillId="0" borderId="1" xfId="2231" applyFont="1" applyBorder="1" applyAlignment="1">
      <alignment horizontal="center" vertical="center"/>
    </xf>
    <xf numFmtId="0" fontId="7" fillId="0" borderId="1" xfId="2231" applyFont="1" applyBorder="1" applyAlignment="1">
      <alignment horizontal="left" vertical="center"/>
    </xf>
    <xf numFmtId="0" fontId="7" fillId="0" borderId="6" xfId="2231" applyNumberFormat="1" applyFont="1" applyBorder="1" applyAlignment="1">
      <alignment horizontal="center" vertical="center" wrapText="1"/>
    </xf>
    <xf numFmtId="0" fontId="7" fillId="0" borderId="7" xfId="2231" applyNumberFormat="1" applyFont="1" applyBorder="1" applyAlignment="1">
      <alignment horizontal="center" vertical="center" wrapText="1"/>
    </xf>
    <xf numFmtId="0" fontId="7" fillId="0" borderId="8" xfId="2231" applyNumberFormat="1" applyFont="1" applyBorder="1" applyAlignment="1">
      <alignment horizontal="center" vertical="center" wrapText="1"/>
    </xf>
    <xf numFmtId="0" fontId="7" fillId="0" borderId="1" xfId="2231" applyFont="1" applyBorder="1" applyAlignment="1">
      <alignment vertical="center"/>
    </xf>
    <xf numFmtId="0" fontId="4" fillId="0" borderId="1" xfId="2231" applyFont="1" applyBorder="1" applyAlignment="1">
      <alignment vertical="center"/>
    </xf>
    <xf numFmtId="0" fontId="0" fillId="0" borderId="5" xfId="2231" applyFont="1" applyBorder="1" applyAlignment="1">
      <alignment vertical="center" wrapText="1"/>
    </xf>
    <xf numFmtId="0" fontId="0" fillId="0" borderId="5" xfId="2231" applyBorder="1" applyAlignment="1">
      <alignment vertical="center" wrapText="1"/>
    </xf>
    <xf numFmtId="0" fontId="0" fillId="0" borderId="0" xfId="2871" applyFont="1" applyAlignment="1">
      <alignment horizontal="center" vertical="center"/>
    </xf>
    <xf numFmtId="0" fontId="14" fillId="0" borderId="1" xfId="2871" applyFont="1" applyBorder="1" applyAlignment="1">
      <alignment horizontal="center" vertical="center" wrapText="1"/>
    </xf>
    <xf numFmtId="0" fontId="14" fillId="0" borderId="1" xfId="2871" applyFont="1" applyBorder="1">
      <alignment vertical="center"/>
    </xf>
    <xf numFmtId="0" fontId="12" fillId="0" borderId="2" xfId="2871" applyNumberFormat="1" applyFont="1" applyBorder="1" applyAlignment="1">
      <alignment horizontal="left" vertical="top" wrapText="1"/>
    </xf>
    <xf numFmtId="0" fontId="12" fillId="0" borderId="1" xfId="2871" applyFont="1" applyBorder="1" applyAlignment="1">
      <alignment horizontal="left" vertical="center" indent="1"/>
    </xf>
    <xf numFmtId="0" fontId="12" fillId="0" borderId="3" xfId="2871" applyNumberFormat="1" applyFont="1" applyBorder="1" applyAlignment="1">
      <alignment horizontal="left" vertical="top" wrapText="1"/>
    </xf>
    <xf numFmtId="0" fontId="12" fillId="2" borderId="1" xfId="2871" applyFont="1" applyFill="1" applyBorder="1" applyAlignment="1">
      <alignment horizontal="left" vertical="center" indent="1"/>
    </xf>
    <xf numFmtId="0" fontId="12" fillId="0" borderId="1" xfId="0" applyFont="1" applyBorder="1" applyAlignment="1">
      <alignment vertical="center"/>
    </xf>
    <xf numFmtId="0" fontId="12" fillId="0" borderId="4" xfId="2871" applyNumberFormat="1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center" wrapText="1"/>
    </xf>
    <xf numFmtId="0" fontId="25" fillId="0" borderId="0" xfId="316" applyFont="1">
      <alignment vertical="center"/>
    </xf>
    <xf numFmtId="0" fontId="26" fillId="0" borderId="0" xfId="316">
      <alignment vertical="center"/>
    </xf>
    <xf numFmtId="0" fontId="10" fillId="0" borderId="0" xfId="316" applyFont="1">
      <alignment vertical="center"/>
    </xf>
    <xf numFmtId="0" fontId="1" fillId="0" borderId="0" xfId="316" applyFont="1" applyAlignment="1">
      <alignment horizontal="center" vertical="center"/>
    </xf>
    <xf numFmtId="0" fontId="26" fillId="0" borderId="0" xfId="316" applyAlignment="1">
      <alignment horizontal="left" vertical="center" wrapText="1"/>
    </xf>
    <xf numFmtId="0" fontId="10" fillId="0" borderId="0" xfId="316" applyFont="1" applyAlignment="1">
      <alignment horizontal="right" vertical="center"/>
    </xf>
    <xf numFmtId="0" fontId="11" fillId="0" borderId="1" xfId="316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92" fontId="13" fillId="0" borderId="1" xfId="316" applyNumberFormat="1" applyFont="1" applyBorder="1" applyAlignment="1">
      <alignment horizontal="center" vertical="center" wrapText="1"/>
    </xf>
    <xf numFmtId="49" fontId="14" fillId="0" borderId="1" xfId="2238" applyNumberFormat="1" applyFont="1" applyBorder="1" applyAlignment="1">
      <alignment horizontal="left" vertical="center" wrapText="1"/>
    </xf>
    <xf numFmtId="0" fontId="13" fillId="0" borderId="1" xfId="316" applyFont="1" applyBorder="1" applyAlignment="1">
      <alignment horizontal="center" vertical="center" wrapText="1"/>
    </xf>
    <xf numFmtId="49" fontId="12" fillId="0" borderId="1" xfId="2238" applyNumberFormat="1" applyFont="1" applyBorder="1" applyAlignment="1">
      <alignment horizontal="left" vertical="center" wrapText="1"/>
    </xf>
    <xf numFmtId="0" fontId="17" fillId="0" borderId="0" xfId="316" applyFont="1">
      <alignment vertical="center"/>
    </xf>
    <xf numFmtId="0" fontId="11" fillId="0" borderId="1" xfId="316" applyFont="1" applyBorder="1" applyAlignment="1">
      <alignment horizontal="left" vertical="center" wrapText="1"/>
    </xf>
    <xf numFmtId="0" fontId="11" fillId="0" borderId="1" xfId="316" applyFont="1" applyBorder="1" applyAlignment="1">
      <alignment horizontal="center" vertical="center" wrapText="1"/>
    </xf>
    <xf numFmtId="0" fontId="13" fillId="0" borderId="1" xfId="316" applyFont="1" applyBorder="1" applyAlignment="1">
      <alignment horizontal="left" vertical="center" wrapText="1"/>
    </xf>
    <xf numFmtId="0" fontId="27" fillId="0" borderId="0" xfId="316" applyFont="1">
      <alignment vertical="center"/>
    </xf>
    <xf numFmtId="0" fontId="28" fillId="0" borderId="0" xfId="316" applyFont="1">
      <alignment vertical="center"/>
    </xf>
    <xf numFmtId="0" fontId="26" fillId="0" borderId="0" xfId="2899">
      <alignment vertical="center"/>
    </xf>
    <xf numFmtId="0" fontId="10" fillId="0" borderId="0" xfId="2899" applyFont="1">
      <alignment vertical="center"/>
    </xf>
    <xf numFmtId="0" fontId="1" fillId="0" borderId="0" xfId="2899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11" fillId="0" borderId="1" xfId="2899" applyFont="1" applyFill="1" applyBorder="1" applyAlignment="1">
      <alignment horizontal="center" vertical="center"/>
    </xf>
    <xf numFmtId="192" fontId="12" fillId="0" borderId="1" xfId="0" applyNumberFormat="1" applyFont="1" applyBorder="1" applyAlignment="1">
      <alignment horizontal="center" vertical="center" wrapText="1"/>
    </xf>
    <xf numFmtId="0" fontId="13" fillId="0" borderId="1" xfId="3430" applyFont="1" applyFill="1" applyBorder="1" applyAlignment="1">
      <alignment horizontal="left" vertical="center"/>
    </xf>
    <xf numFmtId="1" fontId="13" fillId="0" borderId="1" xfId="2899" applyNumberFormat="1" applyFont="1" applyBorder="1" applyAlignment="1">
      <alignment horizontal="center" vertical="center"/>
    </xf>
    <xf numFmtId="49" fontId="30" fillId="0" borderId="0" xfId="2235" applyNumberFormat="1" applyFont="1"/>
    <xf numFmtId="1" fontId="26" fillId="0" borderId="0" xfId="2899" applyNumberFormat="1">
      <alignment vertical="center"/>
    </xf>
    <xf numFmtId="1" fontId="17" fillId="0" borderId="0" xfId="2899" applyNumberFormat="1" applyFont="1">
      <alignment vertical="center"/>
    </xf>
    <xf numFmtId="0" fontId="31" fillId="0" borderId="5" xfId="2899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1108" applyFont="1" applyFill="1" applyAlignment="1"/>
    <xf numFmtId="0" fontId="0" fillId="0" borderId="0" xfId="1108" applyFont="1" applyFill="1" applyAlignment="1">
      <alignment horizontal="right"/>
    </xf>
    <xf numFmtId="0" fontId="24" fillId="0" borderId="0" xfId="1108" applyFont="1" applyFill="1" applyAlignment="1">
      <alignment horizontal="center"/>
    </xf>
    <xf numFmtId="0" fontId="24" fillId="0" borderId="0" xfId="1108" applyFont="1" applyFill="1" applyAlignment="1">
      <alignment horizontal="right"/>
    </xf>
    <xf numFmtId="0" fontId="32" fillId="0" borderId="0" xfId="1108" applyFont="1" applyFill="1" applyAlignment="1">
      <alignment vertical="center"/>
    </xf>
    <xf numFmtId="0" fontId="5" fillId="0" borderId="1" xfId="1108" applyFont="1" applyFill="1" applyBorder="1" applyAlignment="1">
      <alignment horizontal="center" vertical="center" wrapText="1"/>
    </xf>
    <xf numFmtId="0" fontId="5" fillId="0" borderId="6" xfId="1108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14" fillId="0" borderId="1" xfId="3803" applyNumberFormat="1" applyFont="1" applyFill="1" applyBorder="1" applyAlignment="1" applyProtection="1">
      <alignment vertical="center"/>
    </xf>
    <xf numFmtId="196" fontId="33" fillId="0" borderId="1" xfId="27" applyNumberFormat="1" applyFont="1" applyBorder="1" applyAlignment="1">
      <alignment horizontal="right" vertical="center" wrapText="1"/>
    </xf>
    <xf numFmtId="196" fontId="12" fillId="0" borderId="1" xfId="27" applyNumberFormat="1" applyFont="1" applyBorder="1" applyAlignment="1">
      <alignment horizontal="right" vertical="center" wrapText="1"/>
    </xf>
    <xf numFmtId="195" fontId="12" fillId="0" borderId="1" xfId="0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left" vertical="center" wrapText="1"/>
    </xf>
    <xf numFmtId="196" fontId="12" fillId="0" borderId="1" xfId="27" applyNumberFormat="1" applyFont="1" applyFill="1" applyBorder="1" applyAlignment="1" applyProtection="1">
      <alignment horizontal="right"/>
    </xf>
    <xf numFmtId="0" fontId="35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4" fillId="0" borderId="4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36" fillId="0" borderId="4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96" fontId="33" fillId="0" borderId="1" xfId="27" applyNumberFormat="1" applyFont="1" applyFill="1" applyBorder="1" applyAlignment="1" applyProtection="1">
      <alignment horizontal="right"/>
    </xf>
    <xf numFmtId="196" fontId="12" fillId="2" borderId="1" xfId="27" applyNumberFormat="1" applyFont="1" applyFill="1" applyBorder="1" applyAlignment="1">
      <alignment horizontal="right" vertical="center" wrapText="1"/>
    </xf>
    <xf numFmtId="196" fontId="12" fillId="2" borderId="1" xfId="27" applyNumberFormat="1" applyFont="1" applyFill="1" applyBorder="1" applyAlignment="1" applyProtection="1">
      <alignment horizontal="right"/>
    </xf>
    <xf numFmtId="0" fontId="38" fillId="3" borderId="4" xfId="0" applyFont="1" applyFill="1" applyBorder="1" applyAlignment="1">
      <alignment horizontal="left" vertical="center"/>
    </xf>
    <xf numFmtId="0" fontId="39" fillId="3" borderId="4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96" fontId="12" fillId="0" borderId="1" xfId="27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34" fillId="0" borderId="4" xfId="0" applyFont="1" applyBorder="1" applyAlignment="1">
      <alignment vertical="center" wrapText="1"/>
    </xf>
    <xf numFmtId="0" fontId="40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29" fillId="0" borderId="4" xfId="0" applyFont="1" applyBorder="1" applyAlignment="1" applyProtection="1">
      <alignment horizontal="left" vertical="center" wrapText="1"/>
      <protection locked="0"/>
    </xf>
    <xf numFmtId="0" fontId="35" fillId="0" borderId="4" xfId="0" applyFont="1" applyBorder="1" applyAlignment="1">
      <alignment vertical="center" wrapText="1"/>
    </xf>
    <xf numFmtId="0" fontId="42" fillId="0" borderId="4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5" fillId="0" borderId="4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47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907" applyFont="1" applyFill="1" applyBorder="1" applyAlignment="1">
      <alignment horizontal="center" vertical="center"/>
    </xf>
    <xf numFmtId="1" fontId="5" fillId="0" borderId="1" xfId="907" applyNumberFormat="1" applyFont="1" applyFill="1" applyBorder="1" applyAlignment="1" applyProtection="1">
      <alignment vertical="center"/>
      <protection locked="0"/>
    </xf>
    <xf numFmtId="1" fontId="19" fillId="0" borderId="1" xfId="907" applyNumberFormat="1" applyFont="1" applyFill="1" applyBorder="1" applyAlignment="1" applyProtection="1">
      <alignment horizontal="left" vertical="center"/>
      <protection locked="0"/>
    </xf>
    <xf numFmtId="1" fontId="19" fillId="0" borderId="1" xfId="907" applyNumberFormat="1" applyFont="1" applyFill="1" applyBorder="1" applyAlignment="1" applyProtection="1">
      <alignment vertical="center"/>
      <protection locked="0"/>
    </xf>
    <xf numFmtId="196" fontId="12" fillId="0" borderId="1" xfId="27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Border="1" applyAlignment="1">
      <alignment vertical="center"/>
    </xf>
    <xf numFmtId="0" fontId="12" fillId="0" borderId="1" xfId="907" applyFont="1" applyFill="1" applyBorder="1" applyAlignment="1">
      <alignment horizontal="right"/>
    </xf>
    <xf numFmtId="1" fontId="19" fillId="2" borderId="1" xfId="907" applyNumberFormat="1" applyFont="1" applyFill="1" applyBorder="1" applyAlignment="1" applyProtection="1">
      <alignment horizontal="left" vertical="center"/>
      <protection locked="0"/>
    </xf>
    <xf numFmtId="0" fontId="19" fillId="2" borderId="1" xfId="907" applyNumberFormat="1" applyFont="1" applyFill="1" applyBorder="1" applyAlignment="1" applyProtection="1">
      <alignment vertical="center"/>
      <protection locked="0"/>
    </xf>
    <xf numFmtId="0" fontId="19" fillId="0" borderId="1" xfId="907" applyNumberFormat="1" applyFont="1" applyFill="1" applyBorder="1" applyAlignment="1" applyProtection="1">
      <alignment vertical="center"/>
      <protection locked="0"/>
    </xf>
    <xf numFmtId="0" fontId="19" fillId="0" borderId="1" xfId="907" applyFont="1" applyFill="1" applyBorder="1" applyAlignment="1"/>
    <xf numFmtId="0" fontId="23" fillId="0" borderId="0" xfId="0" applyFont="1" applyAlignment="1">
      <alignment horizontal="right" vertical="center" wrapText="1"/>
    </xf>
    <xf numFmtId="0" fontId="0" fillId="0" borderId="0" xfId="1108" applyFont="1"/>
    <xf numFmtId="0" fontId="0" fillId="0" borderId="0" xfId="1108"/>
    <xf numFmtId="3" fontId="19" fillId="0" borderId="1" xfId="3803" applyNumberFormat="1" applyFont="1" applyFill="1" applyBorder="1" applyAlignment="1" applyProtection="1">
      <alignment vertical="center"/>
    </xf>
    <xf numFmtId="0" fontId="19" fillId="0" borderId="1" xfId="907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9" fillId="0" borderId="1" xfId="907" applyFont="1" applyFill="1" applyBorder="1" applyAlignment="1">
      <alignment horizontal="center"/>
    </xf>
    <xf numFmtId="3" fontId="19" fillId="0" borderId="1" xfId="907" applyNumberFormat="1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" xfId="3803" applyNumberFormat="1" applyFont="1" applyFill="1" applyBorder="1" applyAlignment="1" applyProtection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907" applyFont="1" applyFill="1" applyBorder="1"/>
    <xf numFmtId="0" fontId="14" fillId="0" borderId="6" xfId="1108" applyFont="1" applyFill="1" applyBorder="1" applyAlignment="1">
      <alignment horizontal="center" vertical="center" wrapText="1"/>
    </xf>
    <xf numFmtId="0" fontId="11" fillId="0" borderId="6" xfId="2267" applyFont="1" applyBorder="1">
      <alignment vertical="center"/>
    </xf>
    <xf numFmtId="192" fontId="12" fillId="0" borderId="1" xfId="1108" applyNumberFormat="1" applyFont="1" applyFill="1" applyBorder="1" applyAlignment="1">
      <alignment horizontal="center" vertical="center" wrapText="1"/>
    </xf>
    <xf numFmtId="0" fontId="13" fillId="0" borderId="6" xfId="2267" applyFont="1" applyBorder="1">
      <alignment vertical="center"/>
    </xf>
    <xf numFmtId="187" fontId="48" fillId="0" borderId="1" xfId="0" applyNumberFormat="1" applyFont="1" applyBorder="1" applyAlignment="1" applyProtection="1">
      <alignment horizontal="center" vertical="center" wrapText="1"/>
      <protection locked="0"/>
    </xf>
    <xf numFmtId="187" fontId="48" fillId="0" borderId="4" xfId="0" applyNumberFormat="1" applyFont="1" applyBorder="1" applyAlignment="1" applyProtection="1">
      <alignment horizontal="center" vertical="center" wrapText="1"/>
      <protection locked="0"/>
    </xf>
    <xf numFmtId="3" fontId="12" fillId="0" borderId="1" xfId="1108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49" fillId="0" borderId="6" xfId="1108" applyFont="1" applyFill="1" applyBorder="1" applyAlignment="1">
      <alignment horizontal="center" vertical="center"/>
    </xf>
    <xf numFmtId="1" fontId="14" fillId="0" borderId="6" xfId="1108" applyNumberFormat="1" applyFont="1" applyFill="1" applyBorder="1" applyAlignment="1" applyProtection="1">
      <alignment vertical="center"/>
      <protection locked="0"/>
    </xf>
    <xf numFmtId="1" fontId="12" fillId="0" borderId="6" xfId="1108" applyNumberFormat="1" applyFont="1" applyFill="1" applyBorder="1" applyAlignment="1" applyProtection="1">
      <alignment horizontal="left" vertical="center"/>
      <protection locked="0"/>
    </xf>
    <xf numFmtId="1" fontId="12" fillId="0" borderId="6" xfId="1108" applyNumberFormat="1" applyFont="1" applyFill="1" applyBorder="1" applyAlignment="1" applyProtection="1">
      <alignment horizontal="left" vertical="center" indent="1"/>
      <protection locked="0"/>
    </xf>
    <xf numFmtId="0" fontId="12" fillId="0" borderId="6" xfId="1108" applyFont="1" applyFill="1" applyBorder="1" applyAlignment="1">
      <alignment horizontal="left" vertical="center"/>
    </xf>
    <xf numFmtId="1" fontId="12" fillId="0" borderId="6" xfId="1108" applyNumberFormat="1" applyFont="1" applyFill="1" applyBorder="1" applyAlignment="1" applyProtection="1">
      <alignment vertical="center"/>
      <protection locked="0"/>
    </xf>
    <xf numFmtId="0" fontId="12" fillId="0" borderId="6" xfId="1108" applyFont="1" applyBorder="1" applyAlignment="1"/>
    <xf numFmtId="0" fontId="0" fillId="0" borderId="0" xfId="1108" applyFont="1" applyFill="1"/>
    <xf numFmtId="0" fontId="32" fillId="0" borderId="0" xfId="3893" applyFont="1" applyAlignment="1">
      <alignment vertical="top"/>
    </xf>
    <xf numFmtId="0" fontId="50" fillId="0" borderId="0" xfId="3893" applyFont="1">
      <alignment vertical="center"/>
    </xf>
    <xf numFmtId="0" fontId="0" fillId="0" borderId="0" xfId="3893" applyFont="1" applyAlignment="1">
      <alignment horizontal="center" vertical="center"/>
    </xf>
    <xf numFmtId="0" fontId="0" fillId="0" borderId="0" xfId="3893" applyFont="1">
      <alignment vertical="center"/>
    </xf>
    <xf numFmtId="0" fontId="0" fillId="0" borderId="0" xfId="3893" applyFont="1" applyAlignment="1">
      <alignment horizontal="left" vertical="center"/>
    </xf>
    <xf numFmtId="0" fontId="51" fillId="0" borderId="0" xfId="3893" applyFont="1" applyAlignment="1">
      <alignment horizontal="center" vertical="top"/>
    </xf>
    <xf numFmtId="0" fontId="15" fillId="0" borderId="0" xfId="3893" applyFont="1" applyAlignment="1">
      <alignment horizontal="center" vertical="center"/>
    </xf>
    <xf numFmtId="0" fontId="52" fillId="0" borderId="1" xfId="3893" applyFont="1" applyFill="1" applyBorder="1" applyAlignment="1">
      <alignment horizontal="center" vertical="center"/>
    </xf>
    <xf numFmtId="0" fontId="52" fillId="0" borderId="1" xfId="3893" applyFont="1" applyFill="1" applyBorder="1">
      <alignment vertical="center"/>
    </xf>
  </cellXfs>
  <cellStyles count="500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dxfs count="7"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18"/>
  <sheetViews>
    <sheetView zoomScale="85" zoomScaleNormal="85" workbookViewId="0">
      <selection activeCell="A3" sqref="A3:B3"/>
    </sheetView>
  </sheetViews>
  <sheetFormatPr defaultColWidth="9" defaultRowHeight="15.6" outlineLevelCol="1"/>
  <cols>
    <col min="1" max="1" width="4.375" style="262" customWidth="1"/>
    <col min="2" max="2" width="69.125" style="263" customWidth="1"/>
    <col min="3" max="7" width="9" style="263"/>
    <col min="8" max="8" width="58.625" style="263" customWidth="1"/>
    <col min="9" max="16384" width="9" style="263"/>
  </cols>
  <sheetData>
    <row r="1" ht="20.25" customHeight="1" spans="1:2">
      <c r="A1" s="264" t="s">
        <v>0</v>
      </c>
      <c r="B1" s="264"/>
    </row>
    <row r="2" s="260" customFormat="1" ht="22.2" spans="1:2">
      <c r="A2" s="265" t="s">
        <v>1</v>
      </c>
      <c r="B2" s="265"/>
    </row>
    <row r="3" spans="1:2">
      <c r="A3" s="266"/>
      <c r="B3" s="266"/>
    </row>
    <row r="4" s="261" customFormat="1" ht="25.15" customHeight="1" spans="1:2">
      <c r="A4" s="267" t="s">
        <v>2</v>
      </c>
      <c r="B4" s="268" t="s">
        <v>3</v>
      </c>
    </row>
    <row r="5" s="261" customFormat="1" ht="25.15" customHeight="1" spans="1:2">
      <c r="A5" s="267" t="s">
        <v>4</v>
      </c>
      <c r="B5" s="268" t="s">
        <v>5</v>
      </c>
    </row>
    <row r="6" s="261" customFormat="1" ht="25.15" customHeight="1" spans="1:2">
      <c r="A6" s="267" t="s">
        <v>6</v>
      </c>
      <c r="B6" s="268" t="s">
        <v>7</v>
      </c>
    </row>
    <row r="7" s="261" customFormat="1" ht="25.15" customHeight="1" spans="1:2">
      <c r="A7" s="267" t="s">
        <v>8</v>
      </c>
      <c r="B7" s="268" t="s">
        <v>9</v>
      </c>
    </row>
    <row r="8" s="261" customFormat="1" ht="25.15" customHeight="1" spans="1:2">
      <c r="A8" s="267" t="s">
        <v>10</v>
      </c>
      <c r="B8" s="268" t="s">
        <v>11</v>
      </c>
    </row>
    <row r="9" s="261" customFormat="1" ht="25.15" customHeight="1" spans="1:2">
      <c r="A9" s="267" t="s">
        <v>12</v>
      </c>
      <c r="B9" s="268" t="s">
        <v>13</v>
      </c>
    </row>
    <row r="10" s="261" customFormat="1" ht="25.15" customHeight="1" spans="1:2">
      <c r="A10" s="267" t="s">
        <v>14</v>
      </c>
      <c r="B10" s="268" t="s">
        <v>15</v>
      </c>
    </row>
    <row r="11" s="261" customFormat="1" ht="25.15" customHeight="1" spans="1:2">
      <c r="A11" s="267" t="s">
        <v>16</v>
      </c>
      <c r="B11" s="268" t="s">
        <v>17</v>
      </c>
    </row>
    <row r="12" s="261" customFormat="1" ht="25.15" customHeight="1" spans="1:2">
      <c r="A12" s="267" t="s">
        <v>18</v>
      </c>
      <c r="B12" s="268" t="s">
        <v>19</v>
      </c>
    </row>
    <row r="13" s="261" customFormat="1" ht="25.15" customHeight="1" spans="1:2">
      <c r="A13" s="267" t="s">
        <v>20</v>
      </c>
      <c r="B13" s="268" t="s">
        <v>21</v>
      </c>
    </row>
    <row r="14" s="261" customFormat="1" ht="25.15" customHeight="1" spans="1:2">
      <c r="A14" s="267" t="s">
        <v>22</v>
      </c>
      <c r="B14" s="268" t="s">
        <v>23</v>
      </c>
    </row>
    <row r="15" s="261" customFormat="1" ht="25.15" customHeight="1" spans="1:2">
      <c r="A15" s="267" t="s">
        <v>24</v>
      </c>
      <c r="B15" s="268" t="s">
        <v>25</v>
      </c>
    </row>
    <row r="16" s="261" customFormat="1" ht="25.15" customHeight="1" spans="1:2">
      <c r="A16" s="267" t="s">
        <v>26</v>
      </c>
      <c r="B16" s="268" t="s">
        <v>27</v>
      </c>
    </row>
    <row r="17" s="261" customFormat="1" ht="25.15" customHeight="1" spans="1:2">
      <c r="A17" s="267" t="s">
        <v>28</v>
      </c>
      <c r="B17" s="268" t="s">
        <v>29</v>
      </c>
    </row>
    <row r="18" s="261" customFormat="1" ht="25.15" customHeight="1" spans="1:2">
      <c r="A18" s="267" t="s">
        <v>30</v>
      </c>
      <c r="B18" s="268" t="s">
        <v>31</v>
      </c>
    </row>
  </sheetData>
  <mergeCells count="3">
    <mergeCell ref="A1:B1"/>
    <mergeCell ref="A2:B2"/>
    <mergeCell ref="A3:B3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8"/>
  <sheetViews>
    <sheetView workbookViewId="0">
      <selection activeCell="C25" sqref="C25"/>
    </sheetView>
  </sheetViews>
  <sheetFormatPr defaultColWidth="9" defaultRowHeight="15.6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35" t="s">
        <v>613</v>
      </c>
    </row>
    <row r="2" ht="27" customHeight="1" spans="1:4">
      <c r="A2" s="36" t="s">
        <v>614</v>
      </c>
      <c r="B2" s="36"/>
      <c r="C2" s="36"/>
      <c r="D2" s="36"/>
    </row>
    <row r="3" spans="1:4">
      <c r="A3" s="37"/>
      <c r="B3" s="38"/>
      <c r="C3" s="38"/>
      <c r="D3" s="76" t="s">
        <v>546</v>
      </c>
    </row>
    <row r="4" ht="46.15" customHeight="1" spans="1:4">
      <c r="A4" s="42" t="s">
        <v>615</v>
      </c>
      <c r="B4" s="77" t="s">
        <v>36</v>
      </c>
      <c r="C4" s="10" t="s">
        <v>37</v>
      </c>
      <c r="D4" s="10" t="s">
        <v>38</v>
      </c>
    </row>
    <row r="5" ht="18.75" customHeight="1" spans="1:4">
      <c r="A5" s="78" t="s">
        <v>616</v>
      </c>
      <c r="B5" s="79">
        <f>SUM(B6:B19)</f>
        <v>151860</v>
      </c>
      <c r="C5" s="79">
        <f>SUM(C6:C19)</f>
        <v>143948</v>
      </c>
      <c r="D5" s="80">
        <f>B5/C5*100</f>
        <v>105.5</v>
      </c>
    </row>
    <row r="6" ht="18.75" customHeight="1" spans="1:4">
      <c r="A6" s="49" t="s">
        <v>617</v>
      </c>
      <c r="B6" s="81"/>
      <c r="C6" s="79"/>
      <c r="D6" s="80"/>
    </row>
    <row r="7" ht="17.45" customHeight="1" spans="1:4">
      <c r="A7" s="82" t="s">
        <v>618</v>
      </c>
      <c r="B7" s="43"/>
      <c r="C7" s="43"/>
      <c r="D7" s="80"/>
    </row>
    <row r="8" ht="17.45" customHeight="1" spans="1:4">
      <c r="A8" s="82" t="s">
        <v>619</v>
      </c>
      <c r="B8" s="43"/>
      <c r="C8" s="43"/>
      <c r="D8" s="80"/>
    </row>
    <row r="9" ht="17.45" customHeight="1" spans="1:6">
      <c r="A9" s="82" t="s">
        <v>620</v>
      </c>
      <c r="B9" s="43"/>
      <c r="C9" s="43"/>
      <c r="D9" s="80"/>
      <c r="F9" s="83"/>
    </row>
    <row r="10" ht="17.45" customHeight="1" spans="1:4">
      <c r="A10" s="82" t="s">
        <v>621</v>
      </c>
      <c r="B10" s="43"/>
      <c r="C10" s="43"/>
      <c r="D10" s="80"/>
    </row>
    <row r="11" ht="17.45" customHeight="1" spans="1:4">
      <c r="A11" s="82" t="s">
        <v>622</v>
      </c>
      <c r="B11" s="43">
        <v>150000</v>
      </c>
      <c r="C11" s="43">
        <v>142075</v>
      </c>
      <c r="D11" s="80">
        <f>B11/C11*100</f>
        <v>105.58</v>
      </c>
    </row>
    <row r="12" ht="17.45" customHeight="1" spans="1:4">
      <c r="A12" s="82" t="s">
        <v>623</v>
      </c>
      <c r="B12" s="43"/>
      <c r="C12" s="43"/>
      <c r="D12" s="80"/>
    </row>
    <row r="13" ht="17.45" customHeight="1" spans="1:4">
      <c r="A13" s="82" t="s">
        <v>624</v>
      </c>
      <c r="B13" s="43">
        <v>510</v>
      </c>
      <c r="C13" s="43">
        <v>510</v>
      </c>
      <c r="D13" s="80">
        <f>B13/C13*100</f>
        <v>100</v>
      </c>
    </row>
    <row r="14" ht="17.45" customHeight="1" spans="1:4">
      <c r="A14" s="82" t="s">
        <v>625</v>
      </c>
      <c r="B14" s="43"/>
      <c r="C14" s="43"/>
      <c r="D14" s="80"/>
    </row>
    <row r="15" ht="17.45" customHeight="1" spans="1:4">
      <c r="A15" s="82" t="s">
        <v>626</v>
      </c>
      <c r="B15" s="43"/>
      <c r="C15" s="43"/>
      <c r="D15" s="80"/>
    </row>
    <row r="16" ht="17.45" customHeight="1" spans="1:4">
      <c r="A16" s="82" t="s">
        <v>627</v>
      </c>
      <c r="B16" s="43"/>
      <c r="C16" s="43"/>
      <c r="D16" s="80"/>
    </row>
    <row r="17" ht="17.45" customHeight="1" spans="1:4">
      <c r="A17" s="82" t="s">
        <v>628</v>
      </c>
      <c r="B17" s="43">
        <v>1350</v>
      </c>
      <c r="C17" s="43">
        <v>1363</v>
      </c>
      <c r="D17" s="80">
        <f>B17/C17*100</f>
        <v>99.05</v>
      </c>
    </row>
    <row r="18" ht="17.45" customHeight="1" spans="1:4">
      <c r="A18" s="82" t="s">
        <v>629</v>
      </c>
      <c r="B18" s="43"/>
      <c r="C18" s="43"/>
      <c r="D18" s="80"/>
    </row>
    <row r="19" ht="17.45" customHeight="1" spans="1:4">
      <c r="A19" s="82" t="s">
        <v>630</v>
      </c>
      <c r="B19" s="43"/>
      <c r="C19" s="43"/>
      <c r="D19" s="80"/>
    </row>
    <row r="20" ht="17.45" customHeight="1" spans="1:4">
      <c r="A20" s="42" t="s">
        <v>631</v>
      </c>
      <c r="B20" s="43">
        <v>151860</v>
      </c>
      <c r="C20" s="43">
        <v>143948</v>
      </c>
      <c r="D20" s="80">
        <f>B20/C20*100</f>
        <v>105.5</v>
      </c>
    </row>
    <row r="21" ht="17.45" customHeight="1" spans="1:4">
      <c r="A21" s="63" t="s">
        <v>632</v>
      </c>
      <c r="B21" s="43"/>
      <c r="C21" s="43"/>
      <c r="D21" s="80"/>
    </row>
    <row r="22" ht="17.45" customHeight="1" spans="1:4">
      <c r="A22" s="63" t="s">
        <v>633</v>
      </c>
      <c r="B22" s="43"/>
      <c r="C22" s="43"/>
      <c r="D22" s="80"/>
    </row>
    <row r="23" ht="17.45" customHeight="1" spans="1:4">
      <c r="A23" s="49" t="s">
        <v>634</v>
      </c>
      <c r="B23" s="43"/>
      <c r="C23" s="43"/>
      <c r="D23" s="80"/>
    </row>
    <row r="24" ht="17.45" customHeight="1" spans="1:4">
      <c r="A24" s="49" t="s">
        <v>635</v>
      </c>
      <c r="B24" s="43"/>
      <c r="C24" s="43"/>
      <c r="D24" s="80"/>
    </row>
    <row r="25" ht="17.45" customHeight="1" spans="1:4">
      <c r="A25" s="49" t="s">
        <v>636</v>
      </c>
      <c r="B25" s="43"/>
      <c r="C25" s="43"/>
      <c r="D25" s="80"/>
    </row>
    <row r="26" ht="17.45" customHeight="1" spans="1:4">
      <c r="A26" s="50" t="s">
        <v>637</v>
      </c>
      <c r="B26" s="43"/>
      <c r="C26" s="43"/>
      <c r="D26" s="80"/>
    </row>
    <row r="27" ht="17.45" customHeight="1" spans="1:4">
      <c r="A27" s="50" t="s">
        <v>638</v>
      </c>
      <c r="B27" s="43"/>
      <c r="C27" s="43"/>
      <c r="D27" s="80"/>
    </row>
    <row r="28" ht="17.45" customHeight="1" spans="1:4">
      <c r="A28" s="42" t="s">
        <v>78</v>
      </c>
      <c r="B28" s="43">
        <f>SUM(B20:B27)</f>
        <v>151860</v>
      </c>
      <c r="C28" s="43">
        <f>SUM(C20:C22)</f>
        <v>143948</v>
      </c>
      <c r="D28" s="80">
        <f>B28/C28*100</f>
        <v>105.5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7"/>
  <sheetViews>
    <sheetView workbookViewId="0">
      <selection activeCell="C13" sqref="C13"/>
    </sheetView>
  </sheetViews>
  <sheetFormatPr defaultColWidth="9" defaultRowHeight="15.6" outlineLevelCol="3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35" t="s">
        <v>639</v>
      </c>
    </row>
    <row r="2" ht="23.45" customHeight="1" spans="1:4">
      <c r="A2" s="36" t="s">
        <v>640</v>
      </c>
      <c r="B2" s="36"/>
      <c r="C2" s="36"/>
      <c r="D2" s="36"/>
    </row>
    <row r="3" ht="17.45" customHeight="1" spans="1:4">
      <c r="A3" s="37"/>
      <c r="B3" s="38"/>
      <c r="C3" s="38"/>
      <c r="D3" s="67" t="s">
        <v>546</v>
      </c>
    </row>
    <row r="4" ht="43.2" spans="1:4">
      <c r="A4" s="42" t="s">
        <v>615</v>
      </c>
      <c r="B4" s="58" t="s">
        <v>36</v>
      </c>
      <c r="C4" s="10" t="s">
        <v>37</v>
      </c>
      <c r="D4" s="10" t="s">
        <v>38</v>
      </c>
    </row>
    <row r="5" ht="19.15" customHeight="1" spans="1:4">
      <c r="A5" s="68" t="s">
        <v>641</v>
      </c>
      <c r="B5" s="43"/>
      <c r="C5" s="43"/>
      <c r="D5" s="43"/>
    </row>
    <row r="6" ht="19.15" customHeight="1" spans="1:4">
      <c r="A6" s="69" t="s">
        <v>642</v>
      </c>
      <c r="B6" s="43"/>
      <c r="C6" s="43"/>
      <c r="D6" s="43"/>
    </row>
    <row r="7" ht="19.15" customHeight="1" spans="1:4">
      <c r="A7" s="69" t="s">
        <v>643</v>
      </c>
      <c r="B7" s="43"/>
      <c r="C7" s="43"/>
      <c r="D7" s="43"/>
    </row>
    <row r="8" ht="19.15" customHeight="1" spans="1:4">
      <c r="A8" s="68" t="s">
        <v>644</v>
      </c>
      <c r="B8" s="70">
        <f>B9+B15+B17</f>
        <v>132290</v>
      </c>
      <c r="C8" s="70">
        <f>C9+C15+C17</f>
        <v>126438</v>
      </c>
      <c r="D8" s="51">
        <f>B8/C8*100</f>
        <v>104.63</v>
      </c>
    </row>
    <row r="9" ht="19.15" customHeight="1" spans="1:4">
      <c r="A9" s="69" t="s">
        <v>645</v>
      </c>
      <c r="B9" s="70">
        <f>SUM(B10:B14)</f>
        <v>130940</v>
      </c>
      <c r="C9" s="70">
        <f>SUM(C10:C14)</f>
        <v>125075</v>
      </c>
      <c r="D9" s="51">
        <f t="shared" ref="D9:D37" si="0">B9/C9*100</f>
        <v>104.69</v>
      </c>
    </row>
    <row r="10" ht="19.15" customHeight="1" spans="1:4">
      <c r="A10" s="69" t="s">
        <v>646</v>
      </c>
      <c r="B10" s="43">
        <v>78800</v>
      </c>
      <c r="C10" s="70">
        <v>79575</v>
      </c>
      <c r="D10" s="51">
        <f t="shared" si="0"/>
        <v>99.03</v>
      </c>
    </row>
    <row r="11" ht="19.15" customHeight="1" spans="1:4">
      <c r="A11" s="69" t="s">
        <v>647</v>
      </c>
      <c r="B11" s="43">
        <v>47140</v>
      </c>
      <c r="C11" s="70">
        <v>41000</v>
      </c>
      <c r="D11" s="51">
        <f t="shared" si="0"/>
        <v>114.98</v>
      </c>
    </row>
    <row r="12" ht="19.15" customHeight="1" spans="1:4">
      <c r="A12" s="69" t="s">
        <v>648</v>
      </c>
      <c r="B12" s="43">
        <v>2000</v>
      </c>
      <c r="C12" s="70">
        <v>1500</v>
      </c>
      <c r="D12" s="51">
        <f t="shared" si="0"/>
        <v>133.33</v>
      </c>
    </row>
    <row r="13" ht="19.15" customHeight="1" spans="1:4">
      <c r="A13" s="69" t="s">
        <v>649</v>
      </c>
      <c r="B13" s="43"/>
      <c r="C13" s="70">
        <v>1000</v>
      </c>
      <c r="D13" s="51">
        <f t="shared" si="0"/>
        <v>0</v>
      </c>
    </row>
    <row r="14" ht="19.15" customHeight="1" spans="1:4">
      <c r="A14" s="69" t="s">
        <v>650</v>
      </c>
      <c r="B14" s="43">
        <v>3000</v>
      </c>
      <c r="C14" s="70">
        <v>2000</v>
      </c>
      <c r="D14" s="51">
        <f t="shared" si="0"/>
        <v>150</v>
      </c>
    </row>
    <row r="15" ht="29" customHeight="1" spans="1:4">
      <c r="A15" s="71" t="s">
        <v>651</v>
      </c>
      <c r="B15" s="43"/>
      <c r="C15" s="70"/>
      <c r="D15" s="51"/>
    </row>
    <row r="16" ht="19.15" customHeight="1" spans="1:4">
      <c r="A16" s="72" t="s">
        <v>652</v>
      </c>
      <c r="B16" s="43"/>
      <c r="C16" s="70"/>
      <c r="D16" s="51"/>
    </row>
    <row r="17" ht="19.15" customHeight="1" spans="1:4">
      <c r="A17" s="69" t="s">
        <v>653</v>
      </c>
      <c r="B17" s="43">
        <v>1350</v>
      </c>
      <c r="C17" s="70">
        <v>1363</v>
      </c>
      <c r="D17" s="51">
        <f t="shared" si="0"/>
        <v>99.05</v>
      </c>
    </row>
    <row r="18" ht="19.15" customHeight="1" spans="1:4">
      <c r="A18" s="69" t="s">
        <v>654</v>
      </c>
      <c r="B18" s="43">
        <v>1350</v>
      </c>
      <c r="C18" s="70">
        <v>1363</v>
      </c>
      <c r="D18" s="51">
        <f t="shared" si="0"/>
        <v>99.05</v>
      </c>
    </row>
    <row r="19" ht="19.15" customHeight="1" spans="1:4">
      <c r="A19" s="68" t="s">
        <v>655</v>
      </c>
      <c r="B19" s="70">
        <f>B20+B21</f>
        <v>510</v>
      </c>
      <c r="C19" s="70">
        <v>510</v>
      </c>
      <c r="D19" s="51">
        <f t="shared" si="0"/>
        <v>100</v>
      </c>
    </row>
    <row r="20" ht="19.15" customHeight="1" spans="1:4">
      <c r="A20" s="69" t="s">
        <v>656</v>
      </c>
      <c r="B20" s="43"/>
      <c r="C20" s="70"/>
      <c r="D20" s="51"/>
    </row>
    <row r="21" ht="19.15" customHeight="1" spans="1:4">
      <c r="A21" s="69" t="s">
        <v>657</v>
      </c>
      <c r="B21" s="43">
        <v>510</v>
      </c>
      <c r="C21" s="70">
        <v>510</v>
      </c>
      <c r="D21" s="51">
        <f t="shared" si="0"/>
        <v>100</v>
      </c>
    </row>
    <row r="22" ht="19.15" customHeight="1" spans="1:4">
      <c r="A22" s="69" t="s">
        <v>658</v>
      </c>
      <c r="B22" s="43">
        <v>265</v>
      </c>
      <c r="C22" s="70">
        <v>265</v>
      </c>
      <c r="D22" s="51">
        <f t="shared" si="0"/>
        <v>100</v>
      </c>
    </row>
    <row r="23" ht="19.15" customHeight="1" spans="1:4">
      <c r="A23" s="69" t="s">
        <v>659</v>
      </c>
      <c r="B23" s="43">
        <v>245</v>
      </c>
      <c r="C23" s="70">
        <v>245</v>
      </c>
      <c r="D23" s="51">
        <f t="shared" si="0"/>
        <v>100</v>
      </c>
    </row>
    <row r="24" ht="19.15" customHeight="1" spans="1:4">
      <c r="A24" s="69" t="s">
        <v>660</v>
      </c>
      <c r="B24" s="43"/>
      <c r="C24" s="70"/>
      <c r="D24" s="51"/>
    </row>
    <row r="25" ht="19.15" customHeight="1" spans="1:4">
      <c r="A25" s="63" t="s">
        <v>661</v>
      </c>
      <c r="B25" s="43"/>
      <c r="C25" s="70"/>
      <c r="D25" s="51"/>
    </row>
    <row r="26" ht="19.15" customHeight="1" spans="1:4">
      <c r="A26" s="63" t="s">
        <v>662</v>
      </c>
      <c r="B26" s="43">
        <v>6500</v>
      </c>
      <c r="C26" s="70">
        <v>5000</v>
      </c>
      <c r="D26" s="51">
        <f t="shared" si="0"/>
        <v>130</v>
      </c>
    </row>
    <row r="27" ht="19.15" customHeight="1" spans="1:4">
      <c r="A27" s="73" t="s">
        <v>663</v>
      </c>
      <c r="B27" s="43">
        <v>6500</v>
      </c>
      <c r="C27" s="70">
        <v>5000</v>
      </c>
      <c r="D27" s="51">
        <f t="shared" si="0"/>
        <v>130</v>
      </c>
    </row>
    <row r="28" ht="19.15" customHeight="1" spans="1:4">
      <c r="A28" s="63" t="s">
        <v>664</v>
      </c>
      <c r="B28" s="43">
        <v>60</v>
      </c>
      <c r="C28" s="43"/>
      <c r="D28" s="51"/>
    </row>
    <row r="29" ht="19.15" customHeight="1" spans="1:4">
      <c r="A29" s="42" t="s">
        <v>665</v>
      </c>
      <c r="B29" s="70">
        <f>B5+B8+B19+B25+B26+B28</f>
        <v>139360</v>
      </c>
      <c r="C29" s="70">
        <f>C5+C8+C19+C25+C26+C28</f>
        <v>131948</v>
      </c>
      <c r="D29" s="51">
        <f t="shared" si="0"/>
        <v>105.62</v>
      </c>
    </row>
    <row r="30" ht="19.15" customHeight="1" spans="1:4">
      <c r="A30" s="63" t="s">
        <v>108</v>
      </c>
      <c r="B30" s="43"/>
      <c r="C30" s="43"/>
      <c r="D30" s="51"/>
    </row>
    <row r="31" ht="19.15" customHeight="1" spans="1:4">
      <c r="A31" s="63" t="s">
        <v>109</v>
      </c>
      <c r="B31" s="43">
        <v>12500</v>
      </c>
      <c r="C31" s="43">
        <v>12000</v>
      </c>
      <c r="D31" s="51"/>
    </row>
    <row r="32" ht="19.15" customHeight="1" spans="1:4">
      <c r="A32" s="53" t="s">
        <v>666</v>
      </c>
      <c r="B32" s="43"/>
      <c r="C32" s="43"/>
      <c r="D32" s="51"/>
    </row>
    <row r="33" ht="19.15" customHeight="1" spans="1:4">
      <c r="A33" s="53" t="s">
        <v>667</v>
      </c>
      <c r="B33" s="43"/>
      <c r="C33" s="43"/>
      <c r="D33" s="51"/>
    </row>
    <row r="34" ht="19.15" customHeight="1" spans="1:4">
      <c r="A34" s="53" t="s">
        <v>537</v>
      </c>
      <c r="B34" s="43">
        <v>12500</v>
      </c>
      <c r="C34" s="43">
        <v>12000</v>
      </c>
      <c r="D34" s="51"/>
    </row>
    <row r="35" ht="19.15" customHeight="1" spans="1:4">
      <c r="A35" s="53" t="s">
        <v>668</v>
      </c>
      <c r="B35" s="43"/>
      <c r="C35" s="43"/>
      <c r="D35" s="51"/>
    </row>
    <row r="36" ht="19.15" customHeight="1" spans="1:4">
      <c r="A36" s="53" t="s">
        <v>669</v>
      </c>
      <c r="B36" s="74"/>
      <c r="C36" s="74"/>
      <c r="D36" s="51"/>
    </row>
    <row r="37" ht="19.15" customHeight="1" spans="1:4">
      <c r="A37" s="42" t="s">
        <v>123</v>
      </c>
      <c r="B37" s="75">
        <f>B29+B30+B31</f>
        <v>151860</v>
      </c>
      <c r="C37" s="75">
        <f>C29+C30+C31</f>
        <v>143948</v>
      </c>
      <c r="D37" s="51">
        <f t="shared" si="0"/>
        <v>105.5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E7" sqref="E7"/>
    </sheetView>
  </sheetViews>
  <sheetFormatPr defaultColWidth="9" defaultRowHeight="15.6" outlineLevelCol="7"/>
  <cols>
    <col min="1" max="1" width="23" customWidth="1"/>
    <col min="2" max="2" width="10.375" customWidth="1"/>
    <col min="3" max="3" width="15.5" customWidth="1"/>
    <col min="4" max="7" width="10.375" customWidth="1"/>
    <col min="8" max="8" width="15.125" customWidth="1"/>
  </cols>
  <sheetData>
    <row r="1" ht="18.6" customHeight="1" spans="1:1">
      <c r="A1" s="35" t="s">
        <v>670</v>
      </c>
    </row>
    <row r="2" ht="20.4" spans="1:8">
      <c r="A2" s="36" t="s">
        <v>671</v>
      </c>
      <c r="B2" s="36"/>
      <c r="C2" s="36"/>
      <c r="D2" s="36"/>
      <c r="E2" s="36"/>
      <c r="F2" s="36"/>
      <c r="G2" s="36"/>
      <c r="H2" s="36"/>
    </row>
    <row r="3" spans="1:8">
      <c r="A3" s="56"/>
      <c r="B3" s="56"/>
      <c r="C3" s="56"/>
      <c r="D3" s="56"/>
      <c r="E3" s="56"/>
      <c r="F3" s="56"/>
      <c r="G3" s="56"/>
      <c r="H3" s="57" t="s">
        <v>546</v>
      </c>
    </row>
    <row r="4" ht="23.45" customHeight="1" spans="1:8">
      <c r="A4" s="58" t="s">
        <v>547</v>
      </c>
      <c r="B4" s="42" t="s">
        <v>596</v>
      </c>
      <c r="C4" s="42" t="s">
        <v>600</v>
      </c>
      <c r="D4" s="42"/>
      <c r="E4" s="42"/>
      <c r="F4" s="42"/>
      <c r="G4" s="42"/>
      <c r="H4" s="45"/>
    </row>
    <row r="5" ht="25.35" customHeight="1" spans="1:8">
      <c r="A5" s="50" t="s">
        <v>672</v>
      </c>
      <c r="B5" s="50"/>
      <c r="C5" s="59" t="s">
        <v>673</v>
      </c>
      <c r="D5" s="50"/>
      <c r="E5" s="50"/>
      <c r="F5" s="50"/>
      <c r="G5" s="50"/>
      <c r="H5" s="60"/>
    </row>
    <row r="6" ht="25.35" customHeight="1" spans="1:8">
      <c r="A6" s="50" t="s">
        <v>674</v>
      </c>
      <c r="B6" s="50"/>
      <c r="C6" s="61"/>
      <c r="D6" s="50"/>
      <c r="E6" s="50"/>
      <c r="F6" s="50"/>
      <c r="G6" s="50"/>
      <c r="H6" s="60"/>
    </row>
    <row r="7" ht="25.35" customHeight="1" spans="1:8">
      <c r="A7" s="50" t="s">
        <v>675</v>
      </c>
      <c r="B7" s="50"/>
      <c r="C7" s="61"/>
      <c r="D7" s="50"/>
      <c r="E7" s="50"/>
      <c r="F7" s="50"/>
      <c r="G7" s="50"/>
      <c r="H7" s="60"/>
    </row>
    <row r="8" ht="25.35" customHeight="1" spans="1:8">
      <c r="A8" s="50" t="s">
        <v>676</v>
      </c>
      <c r="B8" s="50"/>
      <c r="C8" s="61"/>
      <c r="D8" s="50"/>
      <c r="E8" s="50"/>
      <c r="F8" s="50"/>
      <c r="G8" s="50"/>
      <c r="H8" s="60"/>
    </row>
    <row r="9" ht="25.35" customHeight="1" spans="1:8">
      <c r="A9" s="50" t="s">
        <v>677</v>
      </c>
      <c r="B9" s="50"/>
      <c r="C9" s="61"/>
      <c r="D9" s="50"/>
      <c r="E9" s="50"/>
      <c r="F9" s="50"/>
      <c r="G9" s="62"/>
      <c r="H9" s="60"/>
    </row>
    <row r="10" ht="25.35" customHeight="1" spans="1:8">
      <c r="A10" s="50" t="s">
        <v>678</v>
      </c>
      <c r="B10" s="50"/>
      <c r="C10" s="61"/>
      <c r="D10" s="50"/>
      <c r="E10" s="50"/>
      <c r="F10" s="50"/>
      <c r="G10" s="50"/>
      <c r="H10" s="60"/>
    </row>
    <row r="11" ht="25.35" customHeight="1" spans="1:8">
      <c r="A11" s="50" t="s">
        <v>679</v>
      </c>
      <c r="B11" s="50"/>
      <c r="C11" s="61"/>
      <c r="D11" s="50"/>
      <c r="E11" s="50"/>
      <c r="F11" s="50"/>
      <c r="G11" s="50"/>
      <c r="H11" s="60"/>
    </row>
    <row r="12" ht="25.35" customHeight="1" spans="1:8">
      <c r="A12" s="50" t="s">
        <v>680</v>
      </c>
      <c r="B12" s="50"/>
      <c r="C12" s="61"/>
      <c r="D12" s="50"/>
      <c r="E12" s="50"/>
      <c r="F12" s="50"/>
      <c r="G12" s="50"/>
      <c r="H12" s="60"/>
    </row>
    <row r="13" ht="25.35" customHeight="1" spans="1:8">
      <c r="A13" s="50" t="s">
        <v>681</v>
      </c>
      <c r="B13" s="50"/>
      <c r="C13" s="61"/>
      <c r="D13" s="50"/>
      <c r="E13" s="50"/>
      <c r="F13" s="50"/>
      <c r="G13" s="50"/>
      <c r="H13" s="60"/>
    </row>
    <row r="14" ht="25.35" customHeight="1" spans="1:8">
      <c r="A14" s="50" t="s">
        <v>682</v>
      </c>
      <c r="B14" s="50"/>
      <c r="C14" s="61"/>
      <c r="D14" s="50"/>
      <c r="E14" s="50"/>
      <c r="F14" s="50"/>
      <c r="G14" s="50"/>
      <c r="H14" s="60"/>
    </row>
    <row r="15" ht="25.35" customHeight="1" spans="1:8">
      <c r="A15" s="50" t="s">
        <v>683</v>
      </c>
      <c r="B15" s="50"/>
      <c r="C15" s="61"/>
      <c r="D15" s="50"/>
      <c r="E15" s="50"/>
      <c r="F15" s="50"/>
      <c r="G15" s="50"/>
      <c r="H15" s="60"/>
    </row>
    <row r="16" s="55" customFormat="1" ht="25.35" customHeight="1" spans="1:8">
      <c r="A16" s="42" t="s">
        <v>596</v>
      </c>
      <c r="B16" s="63"/>
      <c r="C16" s="64"/>
      <c r="D16" s="63"/>
      <c r="E16" s="63"/>
      <c r="F16" s="63"/>
      <c r="G16" s="63"/>
      <c r="H16" s="65"/>
    </row>
    <row r="17" ht="39.6" customHeight="1" spans="1:8">
      <c r="A17" s="66" t="s">
        <v>684</v>
      </c>
      <c r="B17" s="66"/>
      <c r="C17" s="66"/>
      <c r="D17" s="66"/>
      <c r="E17" s="66"/>
      <c r="F17" s="66"/>
      <c r="G17" s="66"/>
      <c r="H17" s="66"/>
    </row>
  </sheetData>
  <mergeCells count="3">
    <mergeCell ref="A2:H2"/>
    <mergeCell ref="A17:H17"/>
    <mergeCell ref="C5:C1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2"/>
  <sheetViews>
    <sheetView workbookViewId="0">
      <selection activeCell="B5" sqref="B5"/>
    </sheetView>
  </sheetViews>
  <sheetFormatPr defaultColWidth="9" defaultRowHeight="15.6" outlineLevelCol="3"/>
  <cols>
    <col min="1" max="1" width="38.5" customWidth="1"/>
    <col min="2" max="2" width="13" customWidth="1"/>
    <col min="3" max="3" width="14.75" customWidth="1"/>
    <col min="4" max="4" width="18" customWidth="1"/>
  </cols>
  <sheetData>
    <row r="1" spans="1:1">
      <c r="A1" s="35" t="s">
        <v>685</v>
      </c>
    </row>
    <row r="2" ht="20.4" spans="1:4">
      <c r="A2" s="36" t="s">
        <v>686</v>
      </c>
      <c r="B2" s="36"/>
      <c r="C2" s="36"/>
      <c r="D2" s="36"/>
    </row>
    <row r="3" ht="24.6" customHeight="1" spans="1:4">
      <c r="A3" s="37"/>
      <c r="B3" s="38"/>
      <c r="C3" s="38"/>
      <c r="D3" s="39" t="s">
        <v>546</v>
      </c>
    </row>
    <row r="4" ht="48.6" customHeight="1" spans="1:4">
      <c r="A4" s="40" t="s">
        <v>547</v>
      </c>
      <c r="B4" s="40" t="s">
        <v>36</v>
      </c>
      <c r="C4" s="10" t="s">
        <v>37</v>
      </c>
      <c r="D4" s="10" t="s">
        <v>38</v>
      </c>
    </row>
    <row r="5" ht="23.45" customHeight="1" spans="1:4">
      <c r="A5" s="50" t="s">
        <v>687</v>
      </c>
      <c r="B5" s="43">
        <f>SUM(B6:B10)</f>
        <v>393</v>
      </c>
      <c r="C5" s="43">
        <f>SUM(C6:C10)</f>
        <v>443</v>
      </c>
      <c r="D5" s="51">
        <f t="shared" ref="D5:D10" si="0">B5/C5*100</f>
        <v>88.71</v>
      </c>
    </row>
    <row r="6" ht="23.45" customHeight="1" spans="1:4">
      <c r="A6" s="52" t="s">
        <v>688</v>
      </c>
      <c r="B6" s="43"/>
      <c r="C6" s="43"/>
      <c r="D6" s="51"/>
    </row>
    <row r="7" ht="23.45" customHeight="1" spans="1:4">
      <c r="A7" s="53" t="s">
        <v>689</v>
      </c>
      <c r="B7" s="43"/>
      <c r="C7" s="43"/>
      <c r="D7" s="51"/>
    </row>
    <row r="8" ht="23.45" customHeight="1" spans="1:4">
      <c r="A8" s="53" t="s">
        <v>690</v>
      </c>
      <c r="B8" s="43">
        <v>84</v>
      </c>
      <c r="C8" s="43">
        <v>68</v>
      </c>
      <c r="D8" s="51">
        <f t="shared" si="0"/>
        <v>123.53</v>
      </c>
    </row>
    <row r="9" ht="23.45" customHeight="1" spans="1:4">
      <c r="A9" s="53" t="s">
        <v>691</v>
      </c>
      <c r="B9" s="43">
        <v>22</v>
      </c>
      <c r="C9" s="43">
        <v>26</v>
      </c>
      <c r="D9" s="51">
        <f t="shared" si="0"/>
        <v>84.62</v>
      </c>
    </row>
    <row r="10" ht="23.45" customHeight="1" spans="1:4">
      <c r="A10" s="53" t="s">
        <v>692</v>
      </c>
      <c r="B10" s="43">
        <v>287</v>
      </c>
      <c r="C10" s="43">
        <v>349</v>
      </c>
      <c r="D10" s="51">
        <f t="shared" si="0"/>
        <v>82.23</v>
      </c>
    </row>
    <row r="11" ht="23.45" customHeight="1" spans="1:4">
      <c r="A11" s="50" t="s">
        <v>693</v>
      </c>
      <c r="B11" s="43">
        <v>69</v>
      </c>
      <c r="C11" s="43"/>
      <c r="D11" s="43"/>
    </row>
    <row r="12" ht="23.45" customHeight="1" spans="1:4">
      <c r="A12" s="52" t="s">
        <v>694</v>
      </c>
      <c r="B12" s="43">
        <v>69</v>
      </c>
      <c r="C12" s="43"/>
      <c r="D12" s="43"/>
    </row>
    <row r="13" ht="23.45" customHeight="1" spans="1:4">
      <c r="A13" s="53" t="s">
        <v>695</v>
      </c>
      <c r="B13" s="43"/>
      <c r="C13" s="43"/>
      <c r="D13" s="43"/>
    </row>
    <row r="14" ht="23.45" customHeight="1" spans="1:4">
      <c r="A14" s="53" t="s">
        <v>696</v>
      </c>
      <c r="B14" s="43"/>
      <c r="C14" s="43"/>
      <c r="D14" s="43"/>
    </row>
    <row r="15" ht="23.45" customHeight="1" spans="1:4">
      <c r="A15" s="53" t="s">
        <v>697</v>
      </c>
      <c r="B15" s="43"/>
      <c r="C15" s="43"/>
      <c r="D15" s="43"/>
    </row>
    <row r="16" ht="23.45" customHeight="1" spans="1:4">
      <c r="A16" s="50" t="s">
        <v>698</v>
      </c>
      <c r="B16" s="43"/>
      <c r="C16" s="43"/>
      <c r="D16" s="43"/>
    </row>
    <row r="17" ht="23.45" customHeight="1" spans="1:4">
      <c r="A17" s="50" t="s">
        <v>699</v>
      </c>
      <c r="B17" s="43"/>
      <c r="C17" s="43"/>
      <c r="D17" s="43"/>
    </row>
    <row r="18" ht="23.45" customHeight="1" spans="1:4">
      <c r="A18" s="50" t="s">
        <v>700</v>
      </c>
      <c r="B18" s="43"/>
      <c r="C18" s="43"/>
      <c r="D18" s="43"/>
    </row>
    <row r="19" ht="23.45" customHeight="1" spans="1:4">
      <c r="A19" s="42" t="s">
        <v>631</v>
      </c>
      <c r="B19" s="43">
        <f>B5+B11+B16+B17+B18</f>
        <v>462</v>
      </c>
      <c r="C19" s="43">
        <f>C5+C11+C16+C17+C18</f>
        <v>443</v>
      </c>
      <c r="D19" s="51">
        <f>B19/C19*100</f>
        <v>104.29</v>
      </c>
    </row>
    <row r="20" ht="23.45" customHeight="1" spans="1:4">
      <c r="A20" s="50" t="s">
        <v>701</v>
      </c>
      <c r="B20" s="43"/>
      <c r="C20" s="43"/>
      <c r="D20" s="43"/>
    </row>
    <row r="21" ht="23.45" customHeight="1" spans="1:4">
      <c r="A21" s="54" t="s">
        <v>702</v>
      </c>
      <c r="B21" s="43"/>
      <c r="C21" s="43"/>
      <c r="D21" s="43"/>
    </row>
    <row r="22" ht="23.45" customHeight="1" spans="1:4">
      <c r="A22" s="42" t="s">
        <v>78</v>
      </c>
      <c r="B22" s="43">
        <v>462</v>
      </c>
      <c r="C22" s="43">
        <v>443</v>
      </c>
      <c r="D22" s="43">
        <v>104.29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workbookViewId="0">
      <selection activeCell="D26" sqref="D26"/>
    </sheetView>
  </sheetViews>
  <sheetFormatPr defaultColWidth="9" defaultRowHeight="15.6" outlineLevelCol="3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1">
      <c r="A1" s="35" t="s">
        <v>703</v>
      </c>
    </row>
    <row r="2" ht="26.45" customHeight="1" spans="1:4">
      <c r="A2" s="36" t="s">
        <v>704</v>
      </c>
      <c r="B2" s="36"/>
      <c r="C2" s="36"/>
      <c r="D2" s="36"/>
    </row>
    <row r="3" spans="1:4">
      <c r="A3" s="37"/>
      <c r="B3" s="38"/>
      <c r="C3" s="38"/>
      <c r="D3" s="39" t="s">
        <v>546</v>
      </c>
    </row>
    <row r="4" ht="44.25" customHeight="1" spans="1:4">
      <c r="A4" s="40" t="s">
        <v>547</v>
      </c>
      <c r="B4" s="40" t="s">
        <v>36</v>
      </c>
      <c r="C4" s="10" t="s">
        <v>37</v>
      </c>
      <c r="D4" s="10" t="s">
        <v>38</v>
      </c>
    </row>
    <row r="5" ht="18.6" customHeight="1" spans="1:4">
      <c r="A5" s="41" t="s">
        <v>705</v>
      </c>
      <c r="B5" s="42"/>
      <c r="C5" s="42"/>
      <c r="D5" s="42"/>
    </row>
    <row r="6" ht="18.6" customHeight="1" spans="1:4">
      <c r="A6" s="41" t="s">
        <v>706</v>
      </c>
      <c r="B6" s="43"/>
      <c r="C6" s="43"/>
      <c r="D6" s="43"/>
    </row>
    <row r="7" ht="18.6" customHeight="1" spans="1:4">
      <c r="A7" s="44" t="s">
        <v>707</v>
      </c>
      <c r="B7" s="43"/>
      <c r="C7" s="43"/>
      <c r="D7" s="43"/>
    </row>
    <row r="8" ht="18.6" customHeight="1" spans="1:4">
      <c r="A8" s="44" t="s">
        <v>708</v>
      </c>
      <c r="B8" s="43"/>
      <c r="C8" s="43"/>
      <c r="D8" s="43"/>
    </row>
    <row r="9" ht="18.6" customHeight="1" spans="1:4">
      <c r="A9" s="44" t="s">
        <v>709</v>
      </c>
      <c r="B9" s="43"/>
      <c r="C9" s="43"/>
      <c r="D9" s="43"/>
    </row>
    <row r="10" ht="18.6" customHeight="1" spans="1:4">
      <c r="A10" s="44" t="s">
        <v>710</v>
      </c>
      <c r="B10" s="43"/>
      <c r="C10" s="43"/>
      <c r="D10" s="43"/>
    </row>
    <row r="11" ht="18.6" customHeight="1" spans="1:4">
      <c r="A11" s="44" t="s">
        <v>711</v>
      </c>
      <c r="B11" s="43"/>
      <c r="C11" s="43"/>
      <c r="D11" s="43"/>
    </row>
    <row r="12" ht="18.6" customHeight="1" spans="1:4">
      <c r="A12" s="44" t="s">
        <v>712</v>
      </c>
      <c r="B12" s="43"/>
      <c r="C12" s="43"/>
      <c r="D12" s="43"/>
    </row>
    <row r="13" ht="18.6" customHeight="1" spans="1:4">
      <c r="A13" s="44" t="s">
        <v>713</v>
      </c>
      <c r="B13" s="43"/>
      <c r="C13" s="43"/>
      <c r="D13" s="43"/>
    </row>
    <row r="14" ht="18.6" customHeight="1" spans="1:4">
      <c r="A14" s="44" t="s">
        <v>714</v>
      </c>
      <c r="B14" s="43"/>
      <c r="C14" s="43"/>
      <c r="D14" s="43"/>
    </row>
    <row r="15" ht="18.6" customHeight="1" spans="1:4">
      <c r="A15" s="41" t="s">
        <v>715</v>
      </c>
      <c r="B15" s="45"/>
      <c r="C15" s="45"/>
      <c r="D15" s="45"/>
    </row>
    <row r="16" ht="18.6" customHeight="1" spans="1:4">
      <c r="A16" s="46" t="s">
        <v>716</v>
      </c>
      <c r="B16" s="47"/>
      <c r="C16" s="47"/>
      <c r="D16" s="47"/>
    </row>
    <row r="17" ht="18.6" customHeight="1" spans="1:4">
      <c r="A17" s="44" t="s">
        <v>717</v>
      </c>
      <c r="B17" s="47"/>
      <c r="C17" s="47"/>
      <c r="D17" s="47"/>
    </row>
    <row r="18" ht="18.6" customHeight="1" spans="1:4">
      <c r="A18" s="44" t="s">
        <v>718</v>
      </c>
      <c r="B18" s="47"/>
      <c r="C18" s="47"/>
      <c r="D18" s="47"/>
    </row>
    <row r="19" ht="18.6" customHeight="1" spans="1:4">
      <c r="A19" s="44" t="s">
        <v>719</v>
      </c>
      <c r="B19" s="47"/>
      <c r="C19" s="47"/>
      <c r="D19" s="47"/>
    </row>
    <row r="20" ht="18.6" customHeight="1" spans="1:4">
      <c r="A20" s="44" t="s">
        <v>720</v>
      </c>
      <c r="B20" s="47"/>
      <c r="C20" s="47"/>
      <c r="D20" s="47"/>
    </row>
    <row r="21" ht="18.6" customHeight="1" spans="1:4">
      <c r="A21" s="44" t="s">
        <v>721</v>
      </c>
      <c r="B21" s="47"/>
      <c r="C21" s="47"/>
      <c r="D21" s="47"/>
    </row>
    <row r="22" ht="18.6" customHeight="1" spans="1:4">
      <c r="A22" s="44" t="s">
        <v>722</v>
      </c>
      <c r="B22" s="47"/>
      <c r="C22" s="47"/>
      <c r="D22" s="47"/>
    </row>
    <row r="23" ht="18.6" customHeight="1" spans="1:4">
      <c r="A23" s="44" t="s">
        <v>723</v>
      </c>
      <c r="B23" s="47"/>
      <c r="C23" s="47"/>
      <c r="D23" s="47"/>
    </row>
    <row r="24" ht="18.6" customHeight="1" spans="1:4">
      <c r="A24" s="41" t="s">
        <v>724</v>
      </c>
      <c r="B24" s="45"/>
      <c r="C24" s="45"/>
      <c r="D24" s="45"/>
    </row>
    <row r="25" ht="18.6" customHeight="1" spans="1:4">
      <c r="A25" s="41" t="s">
        <v>725</v>
      </c>
      <c r="B25" s="47"/>
      <c r="C25" s="47"/>
      <c r="D25" s="47"/>
    </row>
    <row r="26" ht="18.6" customHeight="1" spans="1:4">
      <c r="A26" s="41" t="s">
        <v>726</v>
      </c>
      <c r="B26" s="45"/>
      <c r="C26" s="45"/>
      <c r="D26" s="45"/>
    </row>
    <row r="27" ht="18.6" customHeight="1" spans="1:4">
      <c r="A27" s="41" t="s">
        <v>727</v>
      </c>
      <c r="B27" s="47"/>
      <c r="C27" s="47"/>
      <c r="D27" s="47"/>
    </row>
    <row r="28" ht="18.6" customHeight="1" spans="1:4">
      <c r="A28" s="41" t="s">
        <v>728</v>
      </c>
      <c r="B28" s="47"/>
      <c r="C28" s="47"/>
      <c r="D28" s="47"/>
    </row>
    <row r="29" ht="18.6" customHeight="1" spans="1:4">
      <c r="A29" s="41" t="s">
        <v>729</v>
      </c>
      <c r="B29" s="47"/>
      <c r="C29" s="47"/>
      <c r="D29" s="47"/>
    </row>
    <row r="30" ht="18.6" customHeight="1" spans="1:4">
      <c r="A30" s="41" t="s">
        <v>730</v>
      </c>
      <c r="B30" s="47">
        <v>462</v>
      </c>
      <c r="C30" s="47">
        <v>443</v>
      </c>
      <c r="D30" s="48">
        <f t="shared" ref="D30:D34" si="0">B30/C30*100</f>
        <v>104.29</v>
      </c>
    </row>
    <row r="31" ht="18.6" customHeight="1" spans="1:4">
      <c r="A31" s="42" t="s">
        <v>107</v>
      </c>
      <c r="B31" s="47">
        <v>462</v>
      </c>
      <c r="C31" s="47">
        <v>443</v>
      </c>
      <c r="D31" s="48">
        <f t="shared" si="0"/>
        <v>104.29</v>
      </c>
    </row>
    <row r="32" ht="18.6" customHeight="1" spans="1:4">
      <c r="A32" s="49" t="s">
        <v>731</v>
      </c>
      <c r="B32" s="47"/>
      <c r="C32" s="47"/>
      <c r="D32" s="48"/>
    </row>
    <row r="33" ht="18.6" customHeight="1" spans="1:4">
      <c r="A33" s="50" t="s">
        <v>732</v>
      </c>
      <c r="B33" s="47"/>
      <c r="C33" s="47"/>
      <c r="D33" s="48"/>
    </row>
    <row r="34" ht="18.6" customHeight="1" spans="1:4">
      <c r="A34" s="42" t="s">
        <v>733</v>
      </c>
      <c r="B34" s="47">
        <v>462</v>
      </c>
      <c r="C34" s="47">
        <v>443</v>
      </c>
      <c r="D34" s="48">
        <f t="shared" si="0"/>
        <v>104.29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5"/>
  <sheetViews>
    <sheetView workbookViewId="0">
      <selection activeCell="C11" sqref="C11"/>
    </sheetView>
  </sheetViews>
  <sheetFormatPr defaultColWidth="9" defaultRowHeight="15.6" outlineLevelCol="3"/>
  <cols>
    <col min="1" max="1" width="37.375" style="1" customWidth="1"/>
    <col min="2" max="2" width="14.125" style="2" customWidth="1"/>
    <col min="3" max="3" width="14.125" style="1" customWidth="1"/>
    <col min="4" max="4" width="21.75" style="1" customWidth="1"/>
    <col min="5" max="16384" width="9" style="1"/>
  </cols>
  <sheetData>
    <row r="1" ht="19.35" customHeight="1" spans="1:1">
      <c r="A1" s="1" t="s">
        <v>734</v>
      </c>
    </row>
    <row r="2" ht="24.75" customHeight="1" spans="1:4">
      <c r="A2" s="3" t="s">
        <v>735</v>
      </c>
      <c r="B2" s="3"/>
      <c r="C2" s="3"/>
      <c r="D2" s="3"/>
    </row>
    <row r="3" ht="17.45" customHeight="1" spans="1:4">
      <c r="A3" s="4"/>
      <c r="B3" s="5"/>
      <c r="C3" s="6"/>
      <c r="D3" s="7" t="s">
        <v>546</v>
      </c>
    </row>
    <row r="4" ht="36.75" customHeight="1" spans="1:4">
      <c r="A4" s="8" t="s">
        <v>736</v>
      </c>
      <c r="B4" s="9" t="s">
        <v>36</v>
      </c>
      <c r="C4" s="10" t="s">
        <v>37</v>
      </c>
      <c r="D4" s="10" t="s">
        <v>38</v>
      </c>
    </row>
    <row r="5" ht="20.45" customHeight="1" spans="1:4">
      <c r="A5" s="11" t="s">
        <v>737</v>
      </c>
      <c r="B5" s="12"/>
      <c r="C5" s="12"/>
      <c r="D5" s="13"/>
    </row>
    <row r="6" ht="20.45" customHeight="1" spans="1:4">
      <c r="A6" s="14" t="s">
        <v>738</v>
      </c>
      <c r="B6" s="12"/>
      <c r="C6" s="12"/>
      <c r="D6" s="13"/>
    </row>
    <row r="7" ht="20.45" customHeight="1" spans="1:4">
      <c r="A7" s="14" t="s">
        <v>739</v>
      </c>
      <c r="B7" s="12"/>
      <c r="C7" s="12"/>
      <c r="D7" s="13"/>
    </row>
    <row r="8" ht="20.45" customHeight="1" spans="1:4">
      <c r="A8" s="14" t="s">
        <v>740</v>
      </c>
      <c r="B8" s="12"/>
      <c r="C8" s="12"/>
      <c r="D8" s="13"/>
    </row>
    <row r="9" ht="20.45" customHeight="1" spans="1:4">
      <c r="A9" s="14" t="s">
        <v>741</v>
      </c>
      <c r="B9" s="12"/>
      <c r="C9" s="12"/>
      <c r="D9" s="13"/>
    </row>
    <row r="10" ht="20.45" customHeight="1" spans="1:4">
      <c r="A10" s="31" t="s">
        <v>742</v>
      </c>
      <c r="B10" s="12"/>
      <c r="C10" s="12"/>
      <c r="D10" s="13"/>
    </row>
    <row r="11" ht="20.45" customHeight="1" spans="1:4">
      <c r="A11" s="11" t="s">
        <v>743</v>
      </c>
      <c r="B11" s="15">
        <f>SUM(B12:B16)</f>
        <v>9265</v>
      </c>
      <c r="C11" s="15">
        <f>SUM(C12:C16)</f>
        <v>8922</v>
      </c>
      <c r="D11" s="16">
        <f>B11/C11*100</f>
        <v>103.84</v>
      </c>
    </row>
    <row r="12" ht="20.45" customHeight="1" spans="1:4">
      <c r="A12" s="14" t="s">
        <v>738</v>
      </c>
      <c r="B12" s="15">
        <v>2171</v>
      </c>
      <c r="C12" s="18">
        <v>2116</v>
      </c>
      <c r="D12" s="16">
        <f t="shared" ref="D12:D22" si="0">B12/C12*100</f>
        <v>102.6</v>
      </c>
    </row>
    <row r="13" ht="20.45" customHeight="1" spans="1:4">
      <c r="A13" s="14" t="s">
        <v>739</v>
      </c>
      <c r="B13" s="15">
        <v>6777</v>
      </c>
      <c r="C13" s="18">
        <v>6577</v>
      </c>
      <c r="D13" s="16">
        <f t="shared" si="0"/>
        <v>103.04</v>
      </c>
    </row>
    <row r="14" ht="20.45" customHeight="1" spans="1:4">
      <c r="A14" s="14" t="s">
        <v>740</v>
      </c>
      <c r="B14" s="15">
        <v>179</v>
      </c>
      <c r="C14" s="18">
        <v>160</v>
      </c>
      <c r="D14" s="16">
        <f t="shared" si="0"/>
        <v>111.88</v>
      </c>
    </row>
    <row r="15" ht="20.45" customHeight="1" spans="1:4">
      <c r="A15" s="14" t="s">
        <v>741</v>
      </c>
      <c r="B15" s="15">
        <v>138</v>
      </c>
      <c r="C15" s="18">
        <v>69</v>
      </c>
      <c r="D15" s="16">
        <f t="shared" si="0"/>
        <v>200</v>
      </c>
    </row>
    <row r="16" ht="20.45" customHeight="1" spans="1:4">
      <c r="A16" s="31" t="s">
        <v>742</v>
      </c>
      <c r="B16" s="15"/>
      <c r="C16" s="18"/>
      <c r="D16" s="18"/>
    </row>
    <row r="17" ht="20.45" customHeight="1" spans="1:4">
      <c r="A17" s="11" t="s">
        <v>744</v>
      </c>
      <c r="B17" s="15">
        <f>SUM(B18:B22)</f>
        <v>16110</v>
      </c>
      <c r="C17" s="15">
        <f>SUM(C18:C22)</f>
        <v>13223</v>
      </c>
      <c r="D17" s="16">
        <f t="shared" si="0"/>
        <v>121.83</v>
      </c>
    </row>
    <row r="18" ht="20.45" customHeight="1" spans="1:4">
      <c r="A18" s="25" t="s">
        <v>738</v>
      </c>
      <c r="B18" s="15">
        <v>12506</v>
      </c>
      <c r="C18" s="18">
        <v>12583</v>
      </c>
      <c r="D18" s="16">
        <f t="shared" si="0"/>
        <v>99.39</v>
      </c>
    </row>
    <row r="19" ht="20.45" customHeight="1" spans="1:4">
      <c r="A19" s="25" t="s">
        <v>739</v>
      </c>
      <c r="B19" s="15">
        <v>3600</v>
      </c>
      <c r="C19" s="18">
        <v>630</v>
      </c>
      <c r="D19" s="16">
        <f t="shared" si="0"/>
        <v>571.43</v>
      </c>
    </row>
    <row r="20" ht="20.45" customHeight="1" spans="1:4">
      <c r="A20" s="25" t="s">
        <v>740</v>
      </c>
      <c r="B20" s="15">
        <v>4</v>
      </c>
      <c r="C20" s="18">
        <v>10</v>
      </c>
      <c r="D20" s="16">
        <f t="shared" si="0"/>
        <v>40</v>
      </c>
    </row>
    <row r="21" ht="20.45" customHeight="1" spans="1:4">
      <c r="A21" s="25" t="s">
        <v>741</v>
      </c>
      <c r="B21" s="20"/>
      <c r="C21" s="21"/>
      <c r="D21" s="21"/>
    </row>
    <row r="22" ht="20.45" customHeight="1" spans="1:4">
      <c r="A22" s="32" t="s">
        <v>742</v>
      </c>
      <c r="B22" s="20"/>
      <c r="C22" s="21"/>
      <c r="D22" s="21"/>
    </row>
    <row r="23" ht="20.45" customHeight="1" spans="1:4">
      <c r="A23" s="11" t="s">
        <v>745</v>
      </c>
      <c r="B23" s="20"/>
      <c r="C23" s="21"/>
      <c r="D23" s="21"/>
    </row>
    <row r="24" ht="20.45" customHeight="1" spans="1:4">
      <c r="A24" s="25" t="s">
        <v>738</v>
      </c>
      <c r="B24" s="20"/>
      <c r="C24" s="21"/>
      <c r="D24" s="21"/>
    </row>
    <row r="25" ht="20.45" customHeight="1" spans="1:4">
      <c r="A25" s="25" t="s">
        <v>739</v>
      </c>
      <c r="B25" s="20"/>
      <c r="C25" s="21"/>
      <c r="D25" s="21"/>
    </row>
    <row r="26" ht="20.45" customHeight="1" spans="1:4">
      <c r="A26" s="25" t="s">
        <v>740</v>
      </c>
      <c r="B26" s="20"/>
      <c r="C26" s="21"/>
      <c r="D26" s="21"/>
    </row>
    <row r="27" ht="20.45" customHeight="1" spans="1:4">
      <c r="A27" s="25" t="s">
        <v>741</v>
      </c>
      <c r="B27" s="20"/>
      <c r="C27" s="21"/>
      <c r="D27" s="21"/>
    </row>
    <row r="28" ht="20.45" customHeight="1" spans="1:4">
      <c r="A28" s="32" t="s">
        <v>742</v>
      </c>
      <c r="B28" s="20"/>
      <c r="C28" s="21"/>
      <c r="D28" s="21"/>
    </row>
    <row r="29" ht="20.45" customHeight="1" spans="1:4">
      <c r="A29" s="11" t="s">
        <v>746</v>
      </c>
      <c r="B29" s="20"/>
      <c r="C29" s="21"/>
      <c r="D29" s="21"/>
    </row>
    <row r="30" ht="20.45" customHeight="1" spans="1:4">
      <c r="A30" s="23" t="s">
        <v>747</v>
      </c>
      <c r="B30" s="20"/>
      <c r="C30" s="21"/>
      <c r="D30" s="21"/>
    </row>
    <row r="31" ht="20.45" customHeight="1" spans="1:4">
      <c r="A31" s="14" t="s">
        <v>738</v>
      </c>
      <c r="B31" s="20"/>
      <c r="C31" s="21"/>
      <c r="D31" s="21"/>
    </row>
    <row r="32" ht="20.45" customHeight="1" spans="1:4">
      <c r="A32" s="14" t="s">
        <v>739</v>
      </c>
      <c r="B32" s="20"/>
      <c r="C32" s="21"/>
      <c r="D32" s="21"/>
    </row>
    <row r="33" ht="20.45" customHeight="1" spans="1:4">
      <c r="A33" s="14" t="s">
        <v>740</v>
      </c>
      <c r="B33" s="20"/>
      <c r="C33" s="21"/>
      <c r="D33" s="21"/>
    </row>
    <row r="34" ht="20.45" customHeight="1" spans="1:4">
      <c r="A34" s="14" t="s">
        <v>741</v>
      </c>
      <c r="B34" s="20"/>
      <c r="C34" s="21"/>
      <c r="D34" s="21"/>
    </row>
    <row r="35" ht="20.45" customHeight="1" spans="1:4">
      <c r="A35" s="31" t="s">
        <v>742</v>
      </c>
      <c r="B35" s="20"/>
      <c r="C35" s="21"/>
      <c r="D35" s="21"/>
    </row>
    <row r="36" ht="20.45" customHeight="1" spans="1:4">
      <c r="A36" s="25" t="s">
        <v>748</v>
      </c>
      <c r="B36" s="20"/>
      <c r="C36" s="21"/>
      <c r="D36" s="21"/>
    </row>
    <row r="37" ht="20.45" customHeight="1" spans="1:4">
      <c r="A37" s="14" t="s">
        <v>738</v>
      </c>
      <c r="B37" s="20"/>
      <c r="C37" s="21"/>
      <c r="D37" s="21"/>
    </row>
    <row r="38" ht="20.45" customHeight="1" spans="1:4">
      <c r="A38" s="14" t="s">
        <v>739</v>
      </c>
      <c r="B38" s="20"/>
      <c r="C38" s="21"/>
      <c r="D38" s="21"/>
    </row>
    <row r="39" ht="20.45" customHeight="1" spans="1:4">
      <c r="A39" s="14" t="s">
        <v>740</v>
      </c>
      <c r="B39" s="20"/>
      <c r="C39" s="21"/>
      <c r="D39" s="21"/>
    </row>
    <row r="40" ht="20.45" customHeight="1" spans="1:4">
      <c r="A40" s="14" t="s">
        <v>741</v>
      </c>
      <c r="B40" s="20"/>
      <c r="C40" s="21"/>
      <c r="D40" s="21"/>
    </row>
    <row r="41" ht="20.45" customHeight="1" spans="1:4">
      <c r="A41" s="14" t="s">
        <v>742</v>
      </c>
      <c r="B41" s="20"/>
      <c r="C41" s="21"/>
      <c r="D41" s="21"/>
    </row>
    <row r="42" ht="20.45" customHeight="1" spans="1:4">
      <c r="A42" s="23" t="s">
        <v>749</v>
      </c>
      <c r="B42" s="20"/>
      <c r="C42" s="21"/>
      <c r="D42" s="21"/>
    </row>
    <row r="43" ht="20.45" customHeight="1" spans="1:4">
      <c r="A43" s="23" t="s">
        <v>750</v>
      </c>
      <c r="B43" s="20"/>
      <c r="C43" s="21"/>
      <c r="D43" s="21"/>
    </row>
    <row r="44" ht="20.45" customHeight="1" spans="1:4">
      <c r="A44" s="23" t="s">
        <v>751</v>
      </c>
      <c r="B44" s="20"/>
      <c r="C44" s="21"/>
      <c r="D44" s="21"/>
    </row>
    <row r="45" ht="20.45" customHeight="1" spans="1:4">
      <c r="A45" s="23" t="s">
        <v>752</v>
      </c>
      <c r="B45" s="20"/>
      <c r="C45" s="21"/>
      <c r="D45" s="21"/>
    </row>
    <row r="46" ht="20.45" customHeight="1" spans="1:4">
      <c r="A46" s="27" t="s">
        <v>741</v>
      </c>
      <c r="B46" s="20"/>
      <c r="C46" s="21"/>
      <c r="D46" s="21"/>
    </row>
    <row r="47" ht="20.45" customHeight="1" spans="1:4">
      <c r="A47" s="27" t="s">
        <v>742</v>
      </c>
      <c r="B47" s="20"/>
      <c r="C47" s="21"/>
      <c r="D47" s="21"/>
    </row>
    <row r="48" ht="20.45" customHeight="1" spans="1:4">
      <c r="A48" s="11" t="s">
        <v>753</v>
      </c>
      <c r="B48" s="20"/>
      <c r="C48" s="21"/>
      <c r="D48" s="21"/>
    </row>
    <row r="49" ht="20.45" customHeight="1" spans="1:4">
      <c r="A49" s="14" t="s">
        <v>738</v>
      </c>
      <c r="B49" s="20"/>
      <c r="C49" s="21"/>
      <c r="D49" s="21"/>
    </row>
    <row r="50" ht="20.45" customHeight="1" spans="1:4">
      <c r="A50" s="14" t="s">
        <v>739</v>
      </c>
      <c r="B50" s="20"/>
      <c r="C50" s="21"/>
      <c r="D50" s="21"/>
    </row>
    <row r="51" ht="20.45" customHeight="1" spans="1:4">
      <c r="A51" s="14" t="s">
        <v>740</v>
      </c>
      <c r="B51" s="20"/>
      <c r="C51" s="21"/>
      <c r="D51" s="21"/>
    </row>
    <row r="52" ht="20.45" customHeight="1" spans="1:4">
      <c r="A52" s="14" t="s">
        <v>741</v>
      </c>
      <c r="B52" s="20"/>
      <c r="C52" s="21"/>
      <c r="D52" s="21"/>
    </row>
    <row r="53" ht="20.45" customHeight="1" spans="1:4">
      <c r="A53" s="14" t="s">
        <v>742</v>
      </c>
      <c r="B53" s="20"/>
      <c r="C53" s="21"/>
      <c r="D53" s="21"/>
    </row>
    <row r="54" ht="20.45" customHeight="1" spans="1:4">
      <c r="A54" s="11" t="s">
        <v>754</v>
      </c>
      <c r="B54" s="20"/>
      <c r="C54" s="21"/>
      <c r="D54" s="21"/>
    </row>
    <row r="55" ht="20.45" customHeight="1" spans="1:4">
      <c r="A55" s="14" t="s">
        <v>738</v>
      </c>
      <c r="B55" s="20"/>
      <c r="C55" s="21"/>
      <c r="D55" s="21"/>
    </row>
    <row r="56" ht="20.45" customHeight="1" spans="1:4">
      <c r="A56" s="14" t="s">
        <v>739</v>
      </c>
      <c r="B56" s="20"/>
      <c r="C56" s="21"/>
      <c r="D56" s="21"/>
    </row>
    <row r="57" ht="20.45" customHeight="1" spans="1:4">
      <c r="A57" s="14" t="s">
        <v>740</v>
      </c>
      <c r="B57" s="20"/>
      <c r="C57" s="21"/>
      <c r="D57" s="21"/>
    </row>
    <row r="58" ht="20.45" customHeight="1" spans="1:4">
      <c r="A58" s="14" t="s">
        <v>741</v>
      </c>
      <c r="B58" s="20"/>
      <c r="C58" s="21"/>
      <c r="D58" s="21"/>
    </row>
    <row r="59" ht="20.45" customHeight="1" spans="1:4">
      <c r="A59" s="14" t="s">
        <v>742</v>
      </c>
      <c r="B59" s="20"/>
      <c r="C59" s="21"/>
      <c r="D59" s="21"/>
    </row>
    <row r="60" ht="20.45" customHeight="1" spans="1:4">
      <c r="A60" s="11" t="s">
        <v>755</v>
      </c>
      <c r="B60" s="20"/>
      <c r="C60" s="21"/>
      <c r="D60" s="21"/>
    </row>
    <row r="61" ht="20.45" customHeight="1" spans="1:4">
      <c r="A61" s="14" t="s">
        <v>738</v>
      </c>
      <c r="B61" s="20"/>
      <c r="C61" s="21"/>
      <c r="D61" s="21"/>
    </row>
    <row r="62" ht="20.45" customHeight="1" spans="1:4">
      <c r="A62" s="14" t="s">
        <v>739</v>
      </c>
      <c r="B62" s="20"/>
      <c r="C62" s="21"/>
      <c r="D62" s="21"/>
    </row>
    <row r="63" ht="20.45" customHeight="1" spans="1:4">
      <c r="A63" s="14" t="s">
        <v>740</v>
      </c>
      <c r="B63" s="20"/>
      <c r="C63" s="21"/>
      <c r="D63" s="21"/>
    </row>
    <row r="64" ht="20.45" customHeight="1" spans="1:4">
      <c r="A64" s="14" t="s">
        <v>741</v>
      </c>
      <c r="B64" s="20"/>
      <c r="C64" s="21"/>
      <c r="D64" s="21"/>
    </row>
    <row r="65" ht="20.45" customHeight="1" spans="1:4">
      <c r="A65" s="14" t="s">
        <v>742</v>
      </c>
      <c r="B65" s="33"/>
      <c r="C65" s="34"/>
      <c r="D65" s="34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5">
    <cfRule type="expression" dxfId="1" priority="5" stopIfTrue="1">
      <formula>"len($A:$A)=3"</formula>
    </cfRule>
  </conditionalFormatting>
  <conditionalFormatting sqref="A37:A41">
    <cfRule type="expression" dxfId="2" priority="4" stopIfTrue="1">
      <formula>"len($A:$A)=3"</formula>
    </cfRule>
  </conditionalFormatting>
  <conditionalFormatting sqref="A49:A53">
    <cfRule type="expression" dxfId="3" priority="3" stopIfTrue="1">
      <formula>"len($A:$A)=3"</formula>
    </cfRule>
  </conditionalFormatting>
  <conditionalFormatting sqref="A55:A59">
    <cfRule type="expression" dxfId="4" priority="2" stopIfTrue="1">
      <formula>"len($A:$A)=3"</formula>
    </cfRule>
  </conditionalFormatting>
  <conditionalFormatting sqref="A61:A65">
    <cfRule type="expression" dxfId="5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9"/>
  <sheetViews>
    <sheetView workbookViewId="0">
      <selection activeCell="D13" sqref="D13"/>
    </sheetView>
  </sheetViews>
  <sheetFormatPr defaultColWidth="9" defaultRowHeight="15.6" outlineLevelCol="3"/>
  <cols>
    <col min="1" max="1" width="46" style="1" customWidth="1"/>
    <col min="2" max="2" width="13" style="2" customWidth="1"/>
    <col min="3" max="3" width="13.375" style="1" customWidth="1"/>
    <col min="4" max="4" width="17.375" style="1" customWidth="1"/>
    <col min="5" max="16384" width="9" style="1"/>
  </cols>
  <sheetData>
    <row r="1" ht="19.35" customHeight="1" spans="1:1">
      <c r="A1" s="1" t="s">
        <v>756</v>
      </c>
    </row>
    <row r="2" ht="26.45" customHeight="1" spans="1:4">
      <c r="A2" s="3" t="s">
        <v>757</v>
      </c>
      <c r="B2" s="3"/>
      <c r="C2" s="3"/>
      <c r="D2" s="3"/>
    </row>
    <row r="3" ht="17.45" customHeight="1" spans="1:4">
      <c r="A3" s="4"/>
      <c r="B3" s="5"/>
      <c r="C3" s="6"/>
      <c r="D3" s="7" t="s">
        <v>546</v>
      </c>
    </row>
    <row r="4" ht="44.45" customHeight="1" spans="1:4">
      <c r="A4" s="8" t="s">
        <v>736</v>
      </c>
      <c r="B4" s="9" t="s">
        <v>36</v>
      </c>
      <c r="C4" s="10" t="s">
        <v>37</v>
      </c>
      <c r="D4" s="10" t="s">
        <v>38</v>
      </c>
    </row>
    <row r="5" ht="22.9" customHeight="1" spans="1:4">
      <c r="A5" s="11" t="s">
        <v>758</v>
      </c>
      <c r="B5" s="12"/>
      <c r="C5" s="12"/>
      <c r="D5" s="13"/>
    </row>
    <row r="6" ht="22.9" customHeight="1" spans="1:4">
      <c r="A6" s="14" t="s">
        <v>759</v>
      </c>
      <c r="B6" s="12"/>
      <c r="C6" s="12"/>
      <c r="D6" s="13"/>
    </row>
    <row r="7" ht="22.9" customHeight="1" spans="1:4">
      <c r="A7" s="14" t="s">
        <v>760</v>
      </c>
      <c r="B7" s="12"/>
      <c r="C7" s="12"/>
      <c r="D7" s="13"/>
    </row>
    <row r="8" ht="22.9" customHeight="1" spans="1:4">
      <c r="A8" s="14" t="s">
        <v>761</v>
      </c>
      <c r="B8" s="12"/>
      <c r="C8" s="12"/>
      <c r="D8" s="13"/>
    </row>
    <row r="9" ht="22.9" customHeight="1" spans="1:4">
      <c r="A9" s="14" t="s">
        <v>762</v>
      </c>
      <c r="B9" s="12"/>
      <c r="C9" s="12"/>
      <c r="D9" s="13"/>
    </row>
    <row r="10" ht="22.9" customHeight="1" spans="1:4">
      <c r="A10" s="11" t="s">
        <v>763</v>
      </c>
      <c r="B10" s="15">
        <f>SUM(B11:B14)</f>
        <v>6607</v>
      </c>
      <c r="C10" s="15">
        <f>SUM(C11:C14)</f>
        <v>6355</v>
      </c>
      <c r="D10" s="16">
        <f>B10/C10*100</f>
        <v>103.97</v>
      </c>
    </row>
    <row r="11" ht="22.9" customHeight="1" spans="1:4">
      <c r="A11" s="17" t="s">
        <v>764</v>
      </c>
      <c r="B11" s="15">
        <v>6017</v>
      </c>
      <c r="C11" s="18">
        <v>5795</v>
      </c>
      <c r="D11" s="16">
        <f t="shared" ref="D11:D16" si="0">B11/C11*100</f>
        <v>103.83</v>
      </c>
    </row>
    <row r="12" ht="22.9" customHeight="1" spans="1:4">
      <c r="A12" s="17" t="s">
        <v>765</v>
      </c>
      <c r="B12" s="15">
        <v>242</v>
      </c>
      <c r="C12" s="18">
        <v>212</v>
      </c>
      <c r="D12" s="16">
        <f t="shared" si="0"/>
        <v>114.15</v>
      </c>
    </row>
    <row r="13" ht="22.9" customHeight="1" spans="1:4">
      <c r="A13" s="17" t="s">
        <v>766</v>
      </c>
      <c r="B13" s="15">
        <v>343</v>
      </c>
      <c r="C13" s="18">
        <v>343</v>
      </c>
      <c r="D13" s="16">
        <f t="shared" si="0"/>
        <v>100</v>
      </c>
    </row>
    <row r="14" ht="22.9" customHeight="1" spans="1:4">
      <c r="A14" s="17" t="s">
        <v>767</v>
      </c>
      <c r="B14" s="15">
        <v>5</v>
      </c>
      <c r="C14" s="18">
        <v>5</v>
      </c>
      <c r="D14" s="16">
        <f t="shared" si="0"/>
        <v>100</v>
      </c>
    </row>
    <row r="15" ht="22.9" customHeight="1" spans="1:4">
      <c r="A15" s="11" t="s">
        <v>768</v>
      </c>
      <c r="B15" s="15">
        <v>16096</v>
      </c>
      <c r="C15" s="18">
        <v>15600</v>
      </c>
      <c r="D15" s="16">
        <f t="shared" si="0"/>
        <v>103.18</v>
      </c>
    </row>
    <row r="16" ht="22.9" customHeight="1" spans="1:4">
      <c r="A16" s="19" t="s">
        <v>769</v>
      </c>
      <c r="B16" s="15">
        <v>16096</v>
      </c>
      <c r="C16" s="18">
        <v>15600</v>
      </c>
      <c r="D16" s="16">
        <f t="shared" si="0"/>
        <v>103.18</v>
      </c>
    </row>
    <row r="17" ht="22.9" customHeight="1" spans="1:4">
      <c r="A17" s="19" t="s">
        <v>770</v>
      </c>
      <c r="B17" s="20"/>
      <c r="C17" s="21"/>
      <c r="D17" s="21"/>
    </row>
    <row r="18" ht="22.9" customHeight="1" spans="1:4">
      <c r="A18" s="11" t="s">
        <v>771</v>
      </c>
      <c r="B18" s="20"/>
      <c r="C18" s="21"/>
      <c r="D18" s="21"/>
    </row>
    <row r="19" ht="22.9" customHeight="1" spans="1:4">
      <c r="A19" s="22" t="s">
        <v>772</v>
      </c>
      <c r="B19" s="20"/>
      <c r="C19" s="21"/>
      <c r="D19" s="21"/>
    </row>
    <row r="20" ht="22.9" customHeight="1" spans="1:4">
      <c r="A20" s="22" t="s">
        <v>773</v>
      </c>
      <c r="B20" s="20"/>
      <c r="C20" s="21"/>
      <c r="D20" s="21"/>
    </row>
    <row r="21" ht="22.9" customHeight="1" spans="1:4">
      <c r="A21" s="22" t="s">
        <v>774</v>
      </c>
      <c r="B21" s="20"/>
      <c r="C21" s="21"/>
      <c r="D21" s="21"/>
    </row>
    <row r="22" ht="22.9" customHeight="1" spans="1:4">
      <c r="A22" s="11" t="s">
        <v>775</v>
      </c>
      <c r="B22" s="20"/>
      <c r="C22" s="21"/>
      <c r="D22" s="21"/>
    </row>
    <row r="23" ht="22.9" customHeight="1" spans="1:4">
      <c r="A23" s="23" t="s">
        <v>776</v>
      </c>
      <c r="B23" s="20"/>
      <c r="C23" s="21"/>
      <c r="D23" s="21"/>
    </row>
    <row r="24" ht="22.9" customHeight="1" spans="1:4">
      <c r="A24" s="24" t="s">
        <v>777</v>
      </c>
      <c r="B24" s="20"/>
      <c r="C24" s="21"/>
      <c r="D24" s="21"/>
    </row>
    <row r="25" ht="22.9" customHeight="1" spans="1:4">
      <c r="A25" s="24" t="s">
        <v>778</v>
      </c>
      <c r="B25" s="20"/>
      <c r="C25" s="21"/>
      <c r="D25" s="21"/>
    </row>
    <row r="26" ht="22.9" customHeight="1" spans="1:4">
      <c r="A26" s="24" t="s">
        <v>779</v>
      </c>
      <c r="B26" s="20"/>
      <c r="C26" s="21"/>
      <c r="D26" s="21"/>
    </row>
    <row r="27" ht="22.9" customHeight="1" spans="1:4">
      <c r="A27" s="25" t="s">
        <v>780</v>
      </c>
      <c r="B27" s="20"/>
      <c r="C27" s="21"/>
      <c r="D27" s="21"/>
    </row>
    <row r="28" ht="22.9" customHeight="1" spans="1:4">
      <c r="A28" s="26" t="s">
        <v>781</v>
      </c>
      <c r="B28" s="20"/>
      <c r="C28" s="21"/>
      <c r="D28" s="21"/>
    </row>
    <row r="29" ht="22.9" customHeight="1" spans="1:4">
      <c r="A29" s="26" t="s">
        <v>782</v>
      </c>
      <c r="B29" s="20"/>
      <c r="C29" s="21"/>
      <c r="D29" s="21"/>
    </row>
    <row r="30" ht="22.9" customHeight="1" spans="1:4">
      <c r="A30" s="26" t="s">
        <v>783</v>
      </c>
      <c r="B30" s="20"/>
      <c r="C30" s="21"/>
      <c r="D30" s="21"/>
    </row>
    <row r="31" ht="22.9" customHeight="1" spans="1:4">
      <c r="A31" s="23" t="s">
        <v>784</v>
      </c>
      <c r="B31" s="20"/>
      <c r="C31" s="21"/>
      <c r="D31" s="21"/>
    </row>
    <row r="32" ht="22.9" customHeight="1" spans="1:4">
      <c r="A32" s="27" t="s">
        <v>785</v>
      </c>
      <c r="B32" s="20"/>
      <c r="C32" s="21"/>
      <c r="D32" s="21"/>
    </row>
    <row r="33" ht="22.9" customHeight="1" spans="1:4">
      <c r="A33" s="27" t="s">
        <v>782</v>
      </c>
      <c r="B33" s="20"/>
      <c r="C33" s="21"/>
      <c r="D33" s="21"/>
    </row>
    <row r="34" ht="22.9" customHeight="1" spans="1:4">
      <c r="A34" s="27" t="s">
        <v>786</v>
      </c>
      <c r="B34" s="20"/>
      <c r="C34" s="21"/>
      <c r="D34" s="21"/>
    </row>
    <row r="35" ht="22.9" customHeight="1" spans="1:4">
      <c r="A35" s="11" t="s">
        <v>787</v>
      </c>
      <c r="B35" s="20"/>
      <c r="C35" s="21"/>
      <c r="D35" s="21"/>
    </row>
    <row r="36" ht="22.9" customHeight="1" spans="1:4">
      <c r="A36" s="28" t="s">
        <v>788</v>
      </c>
      <c r="B36" s="20"/>
      <c r="C36" s="21"/>
      <c r="D36" s="21"/>
    </row>
    <row r="37" ht="22.9" customHeight="1" spans="1:4">
      <c r="A37" s="28" t="s">
        <v>789</v>
      </c>
      <c r="B37" s="20"/>
      <c r="C37" s="21"/>
      <c r="D37" s="21"/>
    </row>
    <row r="38" ht="22.9" customHeight="1" spans="1:4">
      <c r="A38" s="28" t="s">
        <v>790</v>
      </c>
      <c r="B38" s="20"/>
      <c r="C38" s="21"/>
      <c r="D38" s="21"/>
    </row>
    <row r="39" ht="22.9" customHeight="1" spans="1:4">
      <c r="A39" s="28" t="s">
        <v>791</v>
      </c>
      <c r="B39" s="20"/>
      <c r="C39" s="21"/>
      <c r="D39" s="21"/>
    </row>
    <row r="40" ht="22.9" customHeight="1" spans="1:4">
      <c r="A40" s="11" t="s">
        <v>792</v>
      </c>
      <c r="B40" s="20"/>
      <c r="C40" s="21"/>
      <c r="D40" s="21"/>
    </row>
    <row r="41" ht="22.9" customHeight="1" spans="1:4">
      <c r="A41" s="29" t="s">
        <v>793</v>
      </c>
      <c r="B41" s="20"/>
      <c r="C41" s="21"/>
      <c r="D41" s="21"/>
    </row>
    <row r="42" ht="22.9" customHeight="1" spans="1:4">
      <c r="A42" s="29" t="s">
        <v>794</v>
      </c>
      <c r="B42" s="20"/>
      <c r="C42" s="21"/>
      <c r="D42" s="21"/>
    </row>
    <row r="43" ht="22.9" customHeight="1" spans="1:4">
      <c r="A43" s="29" t="s">
        <v>761</v>
      </c>
      <c r="B43" s="20"/>
      <c r="C43" s="21"/>
      <c r="D43" s="21"/>
    </row>
    <row r="44" ht="22.9" customHeight="1" spans="1:4">
      <c r="A44" s="29" t="s">
        <v>795</v>
      </c>
      <c r="B44" s="20"/>
      <c r="C44" s="21"/>
      <c r="D44" s="21"/>
    </row>
    <row r="45" ht="22.9" customHeight="1" spans="1:4">
      <c r="A45" s="29" t="s">
        <v>796</v>
      </c>
      <c r="B45" s="20"/>
      <c r="C45" s="21"/>
      <c r="D45" s="21"/>
    </row>
    <row r="46" ht="22.9" customHeight="1" spans="1:4">
      <c r="A46" s="11" t="s">
        <v>797</v>
      </c>
      <c r="B46" s="20"/>
      <c r="C46" s="21"/>
      <c r="D46" s="21"/>
    </row>
    <row r="47" ht="22.9" customHeight="1" spans="1:4">
      <c r="A47" s="30" t="s">
        <v>798</v>
      </c>
      <c r="B47" s="20"/>
      <c r="C47" s="21"/>
      <c r="D47" s="21"/>
    </row>
    <row r="48" ht="22.9" customHeight="1" spans="1:4">
      <c r="A48" s="30" t="s">
        <v>799</v>
      </c>
      <c r="B48" s="20"/>
      <c r="C48" s="21"/>
      <c r="D48" s="21"/>
    </row>
    <row r="49" ht="22.9" customHeight="1" spans="1:4">
      <c r="A49" s="30" t="s">
        <v>800</v>
      </c>
      <c r="B49" s="20"/>
      <c r="C49" s="21"/>
      <c r="D49" s="21"/>
    </row>
  </sheetData>
  <mergeCells count="1">
    <mergeCell ref="A2:D2"/>
  </mergeCells>
  <conditionalFormatting sqref="A5:A14">
    <cfRule type="expression" dxfId="6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0"/>
  <sheetViews>
    <sheetView topLeftCell="A27" workbookViewId="0">
      <selection activeCell="A21" sqref="A21"/>
    </sheetView>
  </sheetViews>
  <sheetFormatPr defaultColWidth="9" defaultRowHeight="15.6" outlineLevelCol="6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ht="18" customHeight="1" spans="1:2">
      <c r="A1" s="233" t="s">
        <v>32</v>
      </c>
      <c r="B1" s="234"/>
    </row>
    <row r="2" ht="20.4" spans="1:4">
      <c r="A2" s="162" t="s">
        <v>33</v>
      </c>
      <c r="B2" s="162"/>
      <c r="C2" s="162"/>
      <c r="D2" s="162"/>
    </row>
    <row r="3" spans="1:4">
      <c r="A3" s="164"/>
      <c r="B3" s="234"/>
      <c r="D3" s="148" t="s">
        <v>34</v>
      </c>
    </row>
    <row r="4" ht="44.45" customHeight="1" spans="1:4">
      <c r="A4" s="244" t="s">
        <v>35</v>
      </c>
      <c r="B4" s="77" t="s">
        <v>36</v>
      </c>
      <c r="C4" s="90" t="s">
        <v>37</v>
      </c>
      <c r="D4" s="10" t="s">
        <v>38</v>
      </c>
    </row>
    <row r="5" spans="1:4">
      <c r="A5" s="245" t="s">
        <v>39</v>
      </c>
      <c r="B5" s="81">
        <f>SUM(B6:B21)</f>
        <v>93200</v>
      </c>
      <c r="C5" s="81">
        <f>SUM(C6:C21)</f>
        <v>89900</v>
      </c>
      <c r="D5" s="246">
        <f>B5/C5*100</f>
        <v>103.67</v>
      </c>
    </row>
    <row r="6" spans="1:4">
      <c r="A6" s="247" t="s">
        <v>40</v>
      </c>
      <c r="B6" s="81">
        <v>40946</v>
      </c>
      <c r="C6" s="134">
        <v>39220</v>
      </c>
      <c r="D6" s="246">
        <f t="shared" ref="D6:D31" si="0">B6/C6*100</f>
        <v>104.4</v>
      </c>
    </row>
    <row r="7" spans="1:4">
      <c r="A7" s="247" t="s">
        <v>41</v>
      </c>
      <c r="B7" s="81"/>
      <c r="C7" s="134"/>
      <c r="D7" s="246"/>
    </row>
    <row r="8" spans="1:4">
      <c r="A8" s="247" t="s">
        <v>42</v>
      </c>
      <c r="B8" s="81">
        <v>12500</v>
      </c>
      <c r="C8" s="134">
        <v>12150</v>
      </c>
      <c r="D8" s="246">
        <f t="shared" si="0"/>
        <v>102.88</v>
      </c>
    </row>
    <row r="9" spans="1:7">
      <c r="A9" s="247" t="s">
        <v>43</v>
      </c>
      <c r="B9" s="81"/>
      <c r="C9" s="134"/>
      <c r="D9" s="246"/>
      <c r="G9" s="83"/>
    </row>
    <row r="10" spans="1:4">
      <c r="A10" s="247" t="s">
        <v>44</v>
      </c>
      <c r="B10" s="248">
        <v>3716</v>
      </c>
      <c r="C10" s="248">
        <v>3600</v>
      </c>
      <c r="D10" s="246">
        <f t="shared" si="0"/>
        <v>103.22</v>
      </c>
    </row>
    <row r="11" spans="1:4">
      <c r="A11" s="247" t="s">
        <v>45</v>
      </c>
      <c r="B11" s="249">
        <v>1686</v>
      </c>
      <c r="C11" s="249">
        <v>1650</v>
      </c>
      <c r="D11" s="246">
        <f t="shared" si="0"/>
        <v>102.18</v>
      </c>
    </row>
    <row r="12" spans="1:4">
      <c r="A12" s="247" t="s">
        <v>46</v>
      </c>
      <c r="B12" s="249">
        <v>4598</v>
      </c>
      <c r="C12" s="249">
        <v>4405</v>
      </c>
      <c r="D12" s="246">
        <f t="shared" si="0"/>
        <v>104.38</v>
      </c>
    </row>
    <row r="13" spans="1:4">
      <c r="A13" s="247" t="s">
        <v>47</v>
      </c>
      <c r="B13" s="249">
        <v>4236</v>
      </c>
      <c r="C13" s="249">
        <v>4056</v>
      </c>
      <c r="D13" s="246">
        <f t="shared" si="0"/>
        <v>104.44</v>
      </c>
    </row>
    <row r="14" spans="1:4">
      <c r="A14" s="247" t="s">
        <v>48</v>
      </c>
      <c r="B14" s="249">
        <v>1080</v>
      </c>
      <c r="C14" s="249">
        <v>1065</v>
      </c>
      <c r="D14" s="246">
        <f t="shared" si="0"/>
        <v>101.41</v>
      </c>
    </row>
    <row r="15" spans="1:4">
      <c r="A15" s="247" t="s">
        <v>49</v>
      </c>
      <c r="B15" s="249">
        <v>2447</v>
      </c>
      <c r="C15" s="249">
        <v>2307</v>
      </c>
      <c r="D15" s="246">
        <f t="shared" si="0"/>
        <v>106.07</v>
      </c>
    </row>
    <row r="16" spans="1:4">
      <c r="A16" s="247" t="s">
        <v>50</v>
      </c>
      <c r="B16" s="249">
        <v>9903</v>
      </c>
      <c r="C16" s="249">
        <v>9434</v>
      </c>
      <c r="D16" s="246">
        <f t="shared" si="0"/>
        <v>104.97</v>
      </c>
    </row>
    <row r="17" spans="1:4">
      <c r="A17" s="247" t="s">
        <v>51</v>
      </c>
      <c r="B17" s="249">
        <v>1500</v>
      </c>
      <c r="C17" s="249">
        <v>1480</v>
      </c>
      <c r="D17" s="246">
        <f t="shared" si="0"/>
        <v>101.35</v>
      </c>
    </row>
    <row r="18" spans="1:4">
      <c r="A18" s="247" t="s">
        <v>52</v>
      </c>
      <c r="B18" s="249">
        <v>3080</v>
      </c>
      <c r="C18" s="249">
        <v>3055</v>
      </c>
      <c r="D18" s="246">
        <f t="shared" si="0"/>
        <v>100.82</v>
      </c>
    </row>
    <row r="19" spans="1:4">
      <c r="A19" s="247" t="s">
        <v>53</v>
      </c>
      <c r="B19" s="249">
        <v>7308</v>
      </c>
      <c r="C19" s="249">
        <v>7278</v>
      </c>
      <c r="D19" s="246">
        <f t="shared" si="0"/>
        <v>100.41</v>
      </c>
    </row>
    <row r="20" spans="1:4">
      <c r="A20" s="247" t="s">
        <v>54</v>
      </c>
      <c r="B20" s="249">
        <v>200</v>
      </c>
      <c r="C20" s="249">
        <v>200</v>
      </c>
      <c r="D20" s="246">
        <f t="shared" si="0"/>
        <v>100</v>
      </c>
    </row>
    <row r="21" spans="1:4">
      <c r="A21" s="247" t="s">
        <v>55</v>
      </c>
      <c r="B21" s="81"/>
      <c r="C21" s="134"/>
      <c r="D21" s="246"/>
    </row>
    <row r="22" spans="1:4">
      <c r="A22" s="245" t="s">
        <v>56</v>
      </c>
      <c r="B22" s="81">
        <f>SUM(B23:B30)</f>
        <v>29300</v>
      </c>
      <c r="C22" s="81">
        <f>SUM(C23:C30)</f>
        <v>29600</v>
      </c>
      <c r="D22" s="246">
        <f t="shared" si="0"/>
        <v>98.99</v>
      </c>
    </row>
    <row r="23" spans="1:4">
      <c r="A23" s="247" t="s">
        <v>57</v>
      </c>
      <c r="B23" s="250">
        <v>6950</v>
      </c>
      <c r="C23" s="251">
        <v>7100</v>
      </c>
      <c r="D23" s="246">
        <f t="shared" si="0"/>
        <v>97.89</v>
      </c>
    </row>
    <row r="24" spans="1:4">
      <c r="A24" s="247" t="s">
        <v>58</v>
      </c>
      <c r="B24" s="250">
        <v>7500</v>
      </c>
      <c r="C24" s="251">
        <v>8035</v>
      </c>
      <c r="D24" s="246">
        <f t="shared" si="0"/>
        <v>93.34</v>
      </c>
    </row>
    <row r="25" spans="1:4">
      <c r="A25" s="247" t="s">
        <v>59</v>
      </c>
      <c r="B25" s="250">
        <v>4466</v>
      </c>
      <c r="C25" s="251">
        <v>4545</v>
      </c>
      <c r="D25" s="246">
        <f t="shared" si="0"/>
        <v>98.26</v>
      </c>
    </row>
    <row r="26" spans="1:4">
      <c r="A26" s="247" t="s">
        <v>60</v>
      </c>
      <c r="B26" s="81">
        <v>76</v>
      </c>
      <c r="C26" s="134">
        <v>76</v>
      </c>
      <c r="D26" s="246">
        <f t="shared" si="0"/>
        <v>100</v>
      </c>
    </row>
    <row r="27" spans="1:4">
      <c r="A27" s="247" t="s">
        <v>61</v>
      </c>
      <c r="B27" s="250">
        <v>10085</v>
      </c>
      <c r="C27" s="251">
        <v>9488</v>
      </c>
      <c r="D27" s="246">
        <f t="shared" si="0"/>
        <v>106.29</v>
      </c>
    </row>
    <row r="28" spans="1:4">
      <c r="A28" s="247" t="s">
        <v>62</v>
      </c>
      <c r="B28" s="81"/>
      <c r="C28" s="134"/>
      <c r="D28" s="246"/>
    </row>
    <row r="29" spans="1:4">
      <c r="A29" s="247" t="s">
        <v>63</v>
      </c>
      <c r="B29" s="81">
        <v>70</v>
      </c>
      <c r="C29" s="134">
        <v>90</v>
      </c>
      <c r="D29" s="246">
        <f t="shared" si="0"/>
        <v>77.78</v>
      </c>
    </row>
    <row r="30" spans="1:4">
      <c r="A30" s="247" t="s">
        <v>64</v>
      </c>
      <c r="B30" s="81">
        <v>153</v>
      </c>
      <c r="C30" s="134">
        <v>266</v>
      </c>
      <c r="D30" s="246">
        <f t="shared" si="0"/>
        <v>57.52</v>
      </c>
    </row>
    <row r="31" spans="1:4">
      <c r="A31" s="252" t="s">
        <v>65</v>
      </c>
      <c r="B31" s="81">
        <f>B5+B22</f>
        <v>122500</v>
      </c>
      <c r="C31" s="81">
        <f>C5+C22</f>
        <v>119500</v>
      </c>
      <c r="D31" s="246">
        <f t="shared" si="0"/>
        <v>102.51</v>
      </c>
    </row>
    <row r="32" spans="1:4">
      <c r="A32" s="253" t="s">
        <v>66</v>
      </c>
      <c r="B32" s="81"/>
      <c r="C32" s="134"/>
      <c r="D32" s="246"/>
    </row>
    <row r="33" spans="1:4">
      <c r="A33" s="253" t="s">
        <v>67</v>
      </c>
      <c r="B33" s="81">
        <v>85071</v>
      </c>
      <c r="C33" s="134">
        <v>82482</v>
      </c>
      <c r="D33" s="246">
        <f t="shared" ref="D33:D37" si="1">B33/C33*100</f>
        <v>103.14</v>
      </c>
    </row>
    <row r="34" spans="1:4">
      <c r="A34" s="254" t="s">
        <v>68</v>
      </c>
      <c r="B34" s="81"/>
      <c r="C34" s="134"/>
      <c r="D34" s="246"/>
    </row>
    <row r="35" spans="1:4">
      <c r="A35" s="255" t="s">
        <v>69</v>
      </c>
      <c r="B35" s="81">
        <v>9704</v>
      </c>
      <c r="C35" s="103">
        <v>9704</v>
      </c>
      <c r="D35" s="246">
        <f t="shared" si="1"/>
        <v>100</v>
      </c>
    </row>
    <row r="36" spans="1:4">
      <c r="A36" s="255" t="s">
        <v>70</v>
      </c>
      <c r="B36" s="81">
        <v>45350</v>
      </c>
      <c r="C36" s="134">
        <v>42000</v>
      </c>
      <c r="D36" s="246">
        <f t="shared" si="1"/>
        <v>107.98</v>
      </c>
    </row>
    <row r="37" spans="1:4">
      <c r="A37" s="255" t="s">
        <v>71</v>
      </c>
      <c r="B37" s="81">
        <v>30017</v>
      </c>
      <c r="C37" s="134">
        <v>30778</v>
      </c>
      <c r="D37" s="246">
        <f t="shared" si="1"/>
        <v>97.53</v>
      </c>
    </row>
    <row r="38" spans="1:4">
      <c r="A38" s="256" t="s">
        <v>72</v>
      </c>
      <c r="B38" s="81"/>
      <c r="C38" s="134"/>
      <c r="D38" s="246"/>
    </row>
    <row r="39" spans="1:4">
      <c r="A39" s="257" t="s">
        <v>73</v>
      </c>
      <c r="B39" s="81"/>
      <c r="C39" s="134"/>
      <c r="D39" s="246"/>
    </row>
    <row r="40" spans="1:4">
      <c r="A40" s="257" t="s">
        <v>74</v>
      </c>
      <c r="B40" s="81"/>
      <c r="C40" s="134"/>
      <c r="D40" s="246"/>
    </row>
    <row r="41" spans="1:4">
      <c r="A41" s="254" t="s">
        <v>75</v>
      </c>
      <c r="B41" s="81"/>
      <c r="C41" s="134"/>
      <c r="D41" s="246"/>
    </row>
    <row r="42" spans="1:4">
      <c r="A42" s="258" t="s">
        <v>76</v>
      </c>
      <c r="B42" s="81"/>
      <c r="C42" s="134"/>
      <c r="D42" s="246"/>
    </row>
    <row r="43" spans="1:4">
      <c r="A43" s="257" t="s">
        <v>77</v>
      </c>
      <c r="B43" s="81"/>
      <c r="C43" s="134"/>
      <c r="D43" s="246"/>
    </row>
    <row r="44" spans="1:4">
      <c r="A44" s="252" t="s">
        <v>78</v>
      </c>
      <c r="B44" s="81">
        <f>B31+B32+B33</f>
        <v>207571</v>
      </c>
      <c r="C44" s="81">
        <f>C31+C32+C33</f>
        <v>201982</v>
      </c>
      <c r="D44" s="246">
        <f>B44/C44*100</f>
        <v>102.77</v>
      </c>
    </row>
    <row r="45" spans="1:2">
      <c r="A45" s="259"/>
      <c r="B45" s="234"/>
    </row>
    <row r="46" spans="1:2">
      <c r="A46" s="259"/>
      <c r="B46" s="234"/>
    </row>
    <row r="47" spans="1:2">
      <c r="A47" s="259"/>
      <c r="B47" s="234"/>
    </row>
    <row r="48" spans="1:2">
      <c r="A48" s="234"/>
      <c r="B48" s="234"/>
    </row>
    <row r="49" spans="1:2">
      <c r="A49" s="234"/>
      <c r="B49" s="234"/>
    </row>
    <row r="50" spans="1:2">
      <c r="A50" s="234"/>
      <c r="B50" s="234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6"/>
  <sheetViews>
    <sheetView workbookViewId="0">
      <selection activeCell="C46" sqref="C46"/>
    </sheetView>
  </sheetViews>
  <sheetFormatPr defaultColWidth="9" defaultRowHeight="15.6" outlineLevelCol="6"/>
  <cols>
    <col min="1" max="1" width="38.375" customWidth="1"/>
    <col min="2" max="2" width="12.125" customWidth="1"/>
    <col min="3" max="3" width="13.375" customWidth="1"/>
    <col min="4" max="4" width="15.125" customWidth="1"/>
  </cols>
  <sheetData>
    <row r="1" ht="18" customHeight="1" spans="1:2">
      <c r="A1" s="233" t="s">
        <v>79</v>
      </c>
      <c r="B1" s="234"/>
    </row>
    <row r="2" ht="20.4" spans="1:4">
      <c r="A2" s="162" t="s">
        <v>80</v>
      </c>
      <c r="B2" s="162"/>
      <c r="C2" s="162"/>
      <c r="D2" s="162"/>
    </row>
    <row r="3" spans="1:4">
      <c r="A3" s="164"/>
      <c r="B3" s="234"/>
      <c r="D3" s="148" t="s">
        <v>34</v>
      </c>
    </row>
    <row r="4" ht="42.6" customHeight="1" spans="1:4">
      <c r="A4" s="165" t="s">
        <v>81</v>
      </c>
      <c r="B4" s="165" t="s">
        <v>36</v>
      </c>
      <c r="C4" s="90" t="s">
        <v>37</v>
      </c>
      <c r="D4" s="10" t="s">
        <v>38</v>
      </c>
    </row>
    <row r="5" spans="1:4">
      <c r="A5" s="235" t="s">
        <v>82</v>
      </c>
      <c r="B5" s="236">
        <v>21720</v>
      </c>
      <c r="C5" s="79">
        <v>20458</v>
      </c>
      <c r="D5" s="80">
        <f>B5/C5*100</f>
        <v>106.17</v>
      </c>
    </row>
    <row r="6" spans="1:4">
      <c r="A6" s="235" t="s">
        <v>83</v>
      </c>
      <c r="B6" s="237"/>
      <c r="C6" s="79"/>
      <c r="D6" s="80"/>
    </row>
    <row r="7" spans="1:4">
      <c r="A7" s="235" t="s">
        <v>84</v>
      </c>
      <c r="B7" s="238">
        <v>295</v>
      </c>
      <c r="C7" s="79">
        <v>247</v>
      </c>
      <c r="D7" s="80">
        <f t="shared" ref="D6:D30" si="0">B7/C7*100</f>
        <v>119.43</v>
      </c>
    </row>
    <row r="8" spans="1:4">
      <c r="A8" s="235" t="s">
        <v>85</v>
      </c>
      <c r="B8" s="239">
        <v>12799</v>
      </c>
      <c r="C8" s="240">
        <v>11713</v>
      </c>
      <c r="D8" s="80">
        <f t="shared" si="0"/>
        <v>109.27</v>
      </c>
    </row>
    <row r="9" spans="1:7">
      <c r="A9" s="235" t="s">
        <v>86</v>
      </c>
      <c r="B9" s="239">
        <v>61164</v>
      </c>
      <c r="C9" s="240">
        <v>59014</v>
      </c>
      <c r="D9" s="80">
        <f t="shared" si="0"/>
        <v>103.64</v>
      </c>
      <c r="G9" s="83"/>
    </row>
    <row r="10" spans="1:4">
      <c r="A10" s="235" t="s">
        <v>87</v>
      </c>
      <c r="B10" s="239">
        <v>3895</v>
      </c>
      <c r="C10" s="240">
        <v>3800</v>
      </c>
      <c r="D10" s="80">
        <f t="shared" si="0"/>
        <v>102.5</v>
      </c>
    </row>
    <row r="11" spans="1:4">
      <c r="A11" s="235" t="s">
        <v>88</v>
      </c>
      <c r="B11" s="239">
        <v>3193</v>
      </c>
      <c r="C11" s="240">
        <v>2966</v>
      </c>
      <c r="D11" s="80">
        <f t="shared" si="0"/>
        <v>107.65</v>
      </c>
    </row>
    <row r="12" spans="1:4">
      <c r="A12" s="235" t="s">
        <v>89</v>
      </c>
      <c r="B12" s="239">
        <v>19231</v>
      </c>
      <c r="C12" s="240">
        <v>17996</v>
      </c>
      <c r="D12" s="80">
        <f t="shared" si="0"/>
        <v>106.86</v>
      </c>
    </row>
    <row r="13" spans="1:4">
      <c r="A13" s="235" t="s">
        <v>90</v>
      </c>
      <c r="B13" s="239">
        <v>11389</v>
      </c>
      <c r="C13" s="240">
        <v>10777</v>
      </c>
      <c r="D13" s="80">
        <f t="shared" si="0"/>
        <v>105.68</v>
      </c>
    </row>
    <row r="14" spans="1:4">
      <c r="A14" s="235" t="s">
        <v>91</v>
      </c>
      <c r="B14" s="239">
        <v>3817</v>
      </c>
      <c r="C14" s="240">
        <v>3254</v>
      </c>
      <c r="D14" s="80">
        <f t="shared" si="0"/>
        <v>117.3</v>
      </c>
    </row>
    <row r="15" spans="1:4">
      <c r="A15" s="235" t="s">
        <v>92</v>
      </c>
      <c r="B15" s="239">
        <v>4130</v>
      </c>
      <c r="C15" s="240">
        <v>4871</v>
      </c>
      <c r="D15" s="80">
        <f t="shared" si="0"/>
        <v>84.79</v>
      </c>
    </row>
    <row r="16" spans="1:4">
      <c r="A16" s="235" t="s">
        <v>93</v>
      </c>
      <c r="B16" s="239">
        <v>21967</v>
      </c>
      <c r="C16" s="240">
        <v>19926</v>
      </c>
      <c r="D16" s="80">
        <f t="shared" si="0"/>
        <v>110.24</v>
      </c>
    </row>
    <row r="17" spans="1:4">
      <c r="A17" s="235" t="s">
        <v>94</v>
      </c>
      <c r="B17" s="239">
        <v>2494</v>
      </c>
      <c r="C17" s="240">
        <v>2213</v>
      </c>
      <c r="D17" s="80">
        <f t="shared" si="0"/>
        <v>112.7</v>
      </c>
    </row>
    <row r="18" spans="1:4">
      <c r="A18" s="235" t="s">
        <v>95</v>
      </c>
      <c r="B18" s="239">
        <v>15783</v>
      </c>
      <c r="C18" s="240">
        <v>13970</v>
      </c>
      <c r="D18" s="80">
        <f t="shared" si="0"/>
        <v>112.98</v>
      </c>
    </row>
    <row r="19" spans="1:4">
      <c r="A19" s="235" t="s">
        <v>96</v>
      </c>
      <c r="B19" s="238">
        <v>85</v>
      </c>
      <c r="C19" s="79">
        <v>178</v>
      </c>
      <c r="D19" s="80">
        <f t="shared" si="0"/>
        <v>47.75</v>
      </c>
    </row>
    <row r="20" spans="1:4">
      <c r="A20" s="235" t="s">
        <v>97</v>
      </c>
      <c r="B20" s="74"/>
      <c r="C20" s="74"/>
      <c r="D20" s="80"/>
    </row>
    <row r="21" spans="1:4">
      <c r="A21" s="235" t="s">
        <v>98</v>
      </c>
      <c r="B21" s="238">
        <v>293</v>
      </c>
      <c r="C21" s="79">
        <v>257</v>
      </c>
      <c r="D21" s="80">
        <f t="shared" si="0"/>
        <v>114.01</v>
      </c>
    </row>
    <row r="22" spans="1:4">
      <c r="A22" s="235" t="s">
        <v>99</v>
      </c>
      <c r="B22" s="239">
        <v>1611</v>
      </c>
      <c r="C22" s="240">
        <v>1474</v>
      </c>
      <c r="D22" s="80">
        <f t="shared" si="0"/>
        <v>109.29</v>
      </c>
    </row>
    <row r="23" spans="1:4">
      <c r="A23" s="235" t="s">
        <v>100</v>
      </c>
      <c r="B23" s="238">
        <v>937</v>
      </c>
      <c r="C23" s="240">
        <v>2468</v>
      </c>
      <c r="D23" s="80">
        <f t="shared" si="0"/>
        <v>37.97</v>
      </c>
    </row>
    <row r="24" spans="1:4">
      <c r="A24" s="235" t="s">
        <v>101</v>
      </c>
      <c r="B24" s="238">
        <v>971</v>
      </c>
      <c r="C24" s="79">
        <v>744</v>
      </c>
      <c r="D24" s="80">
        <f t="shared" si="0"/>
        <v>130.51</v>
      </c>
    </row>
    <row r="25" spans="1:4">
      <c r="A25" s="241" t="s">
        <v>102</v>
      </c>
      <c r="B25" s="239">
        <v>2361</v>
      </c>
      <c r="C25" s="240">
        <v>2033</v>
      </c>
      <c r="D25" s="80">
        <f t="shared" si="0"/>
        <v>116.13</v>
      </c>
    </row>
    <row r="26" spans="1:4">
      <c r="A26" s="235" t="s">
        <v>103</v>
      </c>
      <c r="B26" s="239">
        <v>3200</v>
      </c>
      <c r="C26" s="240">
        <v>3200</v>
      </c>
      <c r="D26" s="80">
        <f t="shared" si="0"/>
        <v>100</v>
      </c>
    </row>
    <row r="27" spans="1:4">
      <c r="A27" s="235" t="s">
        <v>104</v>
      </c>
      <c r="B27" s="238">
        <v>236</v>
      </c>
      <c r="C27" s="240">
        <v>2471</v>
      </c>
      <c r="D27" s="80">
        <f t="shared" si="0"/>
        <v>9.55</v>
      </c>
    </row>
    <row r="28" spans="1:4">
      <c r="A28" s="235" t="s">
        <v>105</v>
      </c>
      <c r="B28" s="239"/>
      <c r="C28" s="240"/>
      <c r="D28" s="80"/>
    </row>
    <row r="29" spans="1:4">
      <c r="A29" s="235" t="s">
        <v>106</v>
      </c>
      <c r="B29" s="239">
        <v>9500</v>
      </c>
      <c r="C29" s="240">
        <v>9452</v>
      </c>
      <c r="D29" s="80">
        <f t="shared" si="0"/>
        <v>100.51</v>
      </c>
    </row>
    <row r="30" ht="16.15" customHeight="1" spans="1:4">
      <c r="A30" s="221" t="s">
        <v>107</v>
      </c>
      <c r="B30" s="238">
        <f>SUM(B5:B29)</f>
        <v>201071</v>
      </c>
      <c r="C30" s="238">
        <f>SUM(C5:C29)</f>
        <v>193482</v>
      </c>
      <c r="D30" s="80">
        <f t="shared" si="0"/>
        <v>103.92</v>
      </c>
    </row>
    <row r="31" ht="15" customHeight="1" spans="1:4">
      <c r="A31" s="222" t="s">
        <v>108</v>
      </c>
      <c r="B31" s="238"/>
      <c r="C31" s="79"/>
      <c r="D31" s="80"/>
    </row>
    <row r="32" ht="15" customHeight="1" spans="1:4">
      <c r="A32" s="222" t="s">
        <v>109</v>
      </c>
      <c r="B32" s="238">
        <v>6500</v>
      </c>
      <c r="C32" s="79">
        <v>8500</v>
      </c>
      <c r="D32" s="80">
        <f>B32/C32*100</f>
        <v>76.47</v>
      </c>
    </row>
    <row r="33" ht="15" customHeight="1" spans="1:4">
      <c r="A33" s="223" t="s">
        <v>110</v>
      </c>
      <c r="B33" s="238"/>
      <c r="C33" s="238"/>
      <c r="D33" s="80"/>
    </row>
    <row r="34" ht="15" customHeight="1" spans="1:4">
      <c r="A34" s="223" t="s">
        <v>111</v>
      </c>
      <c r="B34" s="238"/>
      <c r="C34" s="238"/>
      <c r="D34" s="80"/>
    </row>
    <row r="35" ht="15" customHeight="1" spans="1:4">
      <c r="A35" s="224" t="s">
        <v>112</v>
      </c>
      <c r="B35" s="238"/>
      <c r="C35" s="238"/>
      <c r="D35" s="80"/>
    </row>
    <row r="36" customHeight="1" spans="1:4">
      <c r="A36" s="224" t="s">
        <v>113</v>
      </c>
      <c r="B36" s="238"/>
      <c r="C36" s="238"/>
      <c r="D36" s="80"/>
    </row>
    <row r="37" spans="1:4">
      <c r="A37" s="223" t="s">
        <v>114</v>
      </c>
      <c r="B37" s="238">
        <v>6500</v>
      </c>
      <c r="C37" s="134">
        <v>8500</v>
      </c>
      <c r="D37" s="80">
        <f>B37/C37*100</f>
        <v>76.47</v>
      </c>
    </row>
    <row r="38" spans="1:4">
      <c r="A38" s="226" t="s">
        <v>115</v>
      </c>
      <c r="B38" s="238"/>
      <c r="C38" s="242"/>
      <c r="D38" s="80"/>
    </row>
    <row r="39" spans="1:4">
      <c r="A39" s="224" t="s">
        <v>116</v>
      </c>
      <c r="B39" s="238"/>
      <c r="C39" s="242"/>
      <c r="D39" s="80"/>
    </row>
    <row r="40" spans="1:4">
      <c r="A40" s="228" t="s">
        <v>117</v>
      </c>
      <c r="B40" s="238"/>
      <c r="C40" s="134"/>
      <c r="D40" s="80"/>
    </row>
    <row r="41" spans="1:4">
      <c r="A41" s="229" t="s">
        <v>118</v>
      </c>
      <c r="B41" s="238"/>
      <c r="C41" s="242"/>
      <c r="D41" s="80"/>
    </row>
    <row r="42" spans="1:4">
      <c r="A42" s="229" t="s">
        <v>119</v>
      </c>
      <c r="B42" s="238"/>
      <c r="C42" s="242"/>
      <c r="D42" s="80"/>
    </row>
    <row r="43" spans="1:4">
      <c r="A43" s="229" t="s">
        <v>120</v>
      </c>
      <c r="B43" s="238"/>
      <c r="C43" s="134"/>
      <c r="D43" s="80"/>
    </row>
    <row r="44" spans="1:4">
      <c r="A44" s="230" t="s">
        <v>121</v>
      </c>
      <c r="B44" s="238"/>
      <c r="C44" s="134"/>
      <c r="D44" s="80"/>
    </row>
    <row r="45" spans="1:4">
      <c r="A45" s="243" t="s">
        <v>122</v>
      </c>
      <c r="B45" s="238"/>
      <c r="C45" s="242"/>
      <c r="D45" s="80"/>
    </row>
    <row r="46" spans="1:4">
      <c r="A46" s="221" t="s">
        <v>123</v>
      </c>
      <c r="B46" s="238">
        <f>B30+B31+B32</f>
        <v>207571</v>
      </c>
      <c r="C46" s="238">
        <f>C30+C31+C32</f>
        <v>201982</v>
      </c>
      <c r="D46" s="80">
        <f>B46/C46*100</f>
        <v>102.77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97"/>
  <sheetViews>
    <sheetView topLeftCell="A80" workbookViewId="0">
      <selection activeCell="B395" sqref="B395"/>
    </sheetView>
  </sheetViews>
  <sheetFormatPr defaultColWidth="9" defaultRowHeight="15.6" outlineLevelCol="3"/>
  <cols>
    <col min="1" max="1" width="44.625" customWidth="1"/>
    <col min="2" max="3" width="12.125" style="159" customWidth="1"/>
    <col min="4" max="4" width="15.125" style="159" customWidth="1"/>
  </cols>
  <sheetData>
    <row r="1" customFormat="1" spans="1:4">
      <c r="A1" s="160" t="s">
        <v>124</v>
      </c>
      <c r="B1" s="161"/>
      <c r="C1" s="159"/>
      <c r="D1" s="159"/>
    </row>
    <row r="2" customFormat="1" ht="30" customHeight="1" spans="1:4">
      <c r="A2" s="162" t="s">
        <v>125</v>
      </c>
      <c r="B2" s="163"/>
      <c r="C2" s="163"/>
      <c r="D2" s="163"/>
    </row>
    <row r="3" customFormat="1" spans="1:4">
      <c r="A3" s="164"/>
      <c r="B3" s="161"/>
      <c r="C3" s="159"/>
      <c r="D3" s="148" t="s">
        <v>34</v>
      </c>
    </row>
    <row r="4" customFormat="1" ht="69" customHeight="1" spans="1:4">
      <c r="A4" s="165" t="s">
        <v>81</v>
      </c>
      <c r="B4" s="166" t="s">
        <v>36</v>
      </c>
      <c r="C4" s="167" t="s">
        <v>126</v>
      </c>
      <c r="D4" s="167" t="s">
        <v>127</v>
      </c>
    </row>
    <row r="5" s="157" customFormat="1" ht="16" customHeight="1" spans="1:4">
      <c r="A5" s="168" t="s">
        <v>82</v>
      </c>
      <c r="B5" s="169">
        <f>B6+B11+B13+B18+B21+B26++B30+B34+B38+B42+B45+B48+B50+B53+B56+B58+B62+B65+B67+B69+B72+B75</f>
        <v>21720</v>
      </c>
      <c r="C5" s="170">
        <f>C6+C11+C13+C18+C21+C26++C30+C34+C38+C42+C45+C48+C50+C53+C56+C58+C62+C65+C67+C69+C72+C75</f>
        <v>20458</v>
      </c>
      <c r="D5" s="171">
        <f t="shared" ref="D5:D7" si="0">B5/C5*100</f>
        <v>106.2</v>
      </c>
    </row>
    <row r="6" s="157" customFormat="1" ht="16" customHeight="1" spans="1:4">
      <c r="A6" s="172" t="s">
        <v>128</v>
      </c>
      <c r="B6" s="173">
        <v>710</v>
      </c>
      <c r="C6" s="170">
        <v>554</v>
      </c>
      <c r="D6" s="171">
        <f t="shared" si="0"/>
        <v>128.2</v>
      </c>
    </row>
    <row r="7" s="157" customFormat="1" ht="16" customHeight="1" spans="1:4">
      <c r="A7" s="174" t="s">
        <v>129</v>
      </c>
      <c r="B7" s="173">
        <v>710</v>
      </c>
      <c r="C7" s="170">
        <v>535</v>
      </c>
      <c r="D7" s="171">
        <f t="shared" si="0"/>
        <v>132.7</v>
      </c>
    </row>
    <row r="8" s="157" customFormat="1" ht="16" customHeight="1" spans="1:4">
      <c r="A8" s="174" t="s">
        <v>130</v>
      </c>
      <c r="B8" s="173"/>
      <c r="C8" s="170">
        <v>19</v>
      </c>
      <c r="D8" s="171"/>
    </row>
    <row r="9" s="157" customFormat="1" ht="16" customHeight="1" spans="1:4">
      <c r="A9" s="175" t="s">
        <v>131</v>
      </c>
      <c r="B9" s="173"/>
      <c r="C9" s="170"/>
      <c r="D9" s="171"/>
    </row>
    <row r="10" s="157" customFormat="1" ht="16" customHeight="1" spans="1:4">
      <c r="A10" s="176" t="s">
        <v>132</v>
      </c>
      <c r="B10" s="173"/>
      <c r="C10" s="170"/>
      <c r="D10" s="171"/>
    </row>
    <row r="11" s="157" customFormat="1" ht="16" customHeight="1" spans="1:4">
      <c r="A11" s="177" t="s">
        <v>133</v>
      </c>
      <c r="B11" s="173">
        <v>472</v>
      </c>
      <c r="C11" s="170">
        <v>355</v>
      </c>
      <c r="D11" s="171">
        <f t="shared" ref="D11:D19" si="1">B11/C11*100</f>
        <v>133</v>
      </c>
    </row>
    <row r="12" s="157" customFormat="1" ht="16" customHeight="1" spans="1:4">
      <c r="A12" s="174" t="s">
        <v>129</v>
      </c>
      <c r="B12" s="173">
        <v>472</v>
      </c>
      <c r="C12" s="170">
        <v>355</v>
      </c>
      <c r="D12" s="171">
        <f t="shared" si="1"/>
        <v>133</v>
      </c>
    </row>
    <row r="13" s="157" customFormat="1" ht="16" customHeight="1" spans="1:4">
      <c r="A13" s="177" t="s">
        <v>134</v>
      </c>
      <c r="B13" s="173">
        <v>6188</v>
      </c>
      <c r="C13" s="170">
        <v>5060</v>
      </c>
      <c r="D13" s="171">
        <f t="shared" si="1"/>
        <v>122.3</v>
      </c>
    </row>
    <row r="14" s="157" customFormat="1" ht="16" customHeight="1" spans="1:4">
      <c r="A14" s="174" t="s">
        <v>129</v>
      </c>
      <c r="B14" s="173">
        <v>5664</v>
      </c>
      <c r="C14" s="170">
        <v>4443</v>
      </c>
      <c r="D14" s="171">
        <f t="shared" si="1"/>
        <v>127.5</v>
      </c>
    </row>
    <row r="15" s="157" customFormat="1" ht="16" customHeight="1" spans="1:4">
      <c r="A15" s="174" t="s">
        <v>135</v>
      </c>
      <c r="B15" s="173">
        <v>115</v>
      </c>
      <c r="C15" s="170">
        <v>95</v>
      </c>
      <c r="D15" s="171">
        <f t="shared" si="1"/>
        <v>121.1</v>
      </c>
    </row>
    <row r="16" s="157" customFormat="1" ht="16" customHeight="1" spans="1:4">
      <c r="A16" s="178" t="s">
        <v>136</v>
      </c>
      <c r="B16" s="173">
        <v>409</v>
      </c>
      <c r="C16" s="170">
        <v>486</v>
      </c>
      <c r="D16" s="171">
        <f t="shared" si="1"/>
        <v>84.2</v>
      </c>
    </row>
    <row r="17" s="157" customFormat="1" ht="16" customHeight="1" spans="1:4">
      <c r="A17" s="174" t="s">
        <v>137</v>
      </c>
      <c r="B17" s="173"/>
      <c r="C17" s="170">
        <v>36</v>
      </c>
      <c r="D17" s="171"/>
    </row>
    <row r="18" s="157" customFormat="1" ht="16" customHeight="1" spans="1:4">
      <c r="A18" s="177" t="s">
        <v>138</v>
      </c>
      <c r="B18" s="173">
        <v>510</v>
      </c>
      <c r="C18" s="170">
        <v>415</v>
      </c>
      <c r="D18" s="171">
        <f t="shared" si="1"/>
        <v>122.9</v>
      </c>
    </row>
    <row r="19" s="157" customFormat="1" ht="16" customHeight="1" spans="1:4">
      <c r="A19" s="174" t="s">
        <v>129</v>
      </c>
      <c r="B19" s="173">
        <v>470</v>
      </c>
      <c r="C19" s="170">
        <v>415</v>
      </c>
      <c r="D19" s="171">
        <f t="shared" si="1"/>
        <v>113.3</v>
      </c>
    </row>
    <row r="20" s="157" customFormat="1" ht="16" customHeight="1" spans="1:4">
      <c r="A20" s="174" t="s">
        <v>139</v>
      </c>
      <c r="B20" s="173">
        <v>40</v>
      </c>
      <c r="C20" s="170"/>
      <c r="D20" s="171"/>
    </row>
    <row r="21" s="157" customFormat="1" ht="16" customHeight="1" spans="1:4">
      <c r="A21" s="177" t="s">
        <v>140</v>
      </c>
      <c r="B21" s="173">
        <v>551</v>
      </c>
      <c r="C21" s="170">
        <v>450</v>
      </c>
      <c r="D21" s="171">
        <f t="shared" ref="D21:D24" si="2">B21/C21*100</f>
        <v>122.4</v>
      </c>
    </row>
    <row r="22" s="157" customFormat="1" ht="16" customHeight="1" spans="1:4">
      <c r="A22" s="174" t="s">
        <v>129</v>
      </c>
      <c r="B22" s="173">
        <v>551</v>
      </c>
      <c r="C22" s="170">
        <v>350</v>
      </c>
      <c r="D22" s="171">
        <f t="shared" si="2"/>
        <v>157.4</v>
      </c>
    </row>
    <row r="23" s="157" customFormat="1" ht="16" customHeight="1" spans="1:4">
      <c r="A23" s="175" t="s">
        <v>141</v>
      </c>
      <c r="B23" s="173"/>
      <c r="C23" s="179"/>
      <c r="D23" s="171"/>
    </row>
    <row r="24" s="157" customFormat="1" ht="16" customHeight="1" spans="1:4">
      <c r="A24" s="174" t="s">
        <v>142</v>
      </c>
      <c r="B24" s="173"/>
      <c r="C24" s="180">
        <v>100</v>
      </c>
      <c r="D24" s="171"/>
    </row>
    <row r="25" s="157" customFormat="1" ht="16" customHeight="1" spans="1:4">
      <c r="A25" s="174" t="s">
        <v>143</v>
      </c>
      <c r="B25" s="173"/>
      <c r="C25" s="180"/>
      <c r="D25" s="171"/>
    </row>
    <row r="26" s="157" customFormat="1" ht="16" customHeight="1" spans="1:4">
      <c r="A26" s="177" t="s">
        <v>144</v>
      </c>
      <c r="B26" s="173">
        <v>2052</v>
      </c>
      <c r="C26" s="181">
        <v>1996</v>
      </c>
      <c r="D26" s="171">
        <f t="shared" ref="D26:D30" si="3">B26/C26*100</f>
        <v>102.8</v>
      </c>
    </row>
    <row r="27" s="157" customFormat="1" ht="16" customHeight="1" spans="1:4">
      <c r="A27" s="174" t="s">
        <v>129</v>
      </c>
      <c r="B27" s="173">
        <v>761</v>
      </c>
      <c r="C27" s="180">
        <v>669</v>
      </c>
      <c r="D27" s="171">
        <f t="shared" si="3"/>
        <v>113.8</v>
      </c>
    </row>
    <row r="28" s="157" customFormat="1" ht="16" customHeight="1" spans="1:4">
      <c r="A28" s="174" t="s">
        <v>145</v>
      </c>
      <c r="B28" s="173">
        <v>1291</v>
      </c>
      <c r="C28" s="180">
        <v>1127</v>
      </c>
      <c r="D28" s="171">
        <f t="shared" si="3"/>
        <v>114.6</v>
      </c>
    </row>
    <row r="29" s="157" customFormat="1" ht="16" customHeight="1" spans="1:4">
      <c r="A29" s="174" t="s">
        <v>146</v>
      </c>
      <c r="B29" s="173"/>
      <c r="C29" s="180">
        <v>200</v>
      </c>
      <c r="D29" s="171"/>
    </row>
    <row r="30" s="157" customFormat="1" ht="16" customHeight="1" spans="1:4">
      <c r="A30" s="182" t="s">
        <v>147</v>
      </c>
      <c r="B30" s="173"/>
      <c r="C30" s="170">
        <v>1200</v>
      </c>
      <c r="D30" s="171"/>
    </row>
    <row r="31" s="157" customFormat="1" ht="16" customHeight="1" spans="1:4">
      <c r="A31" s="174" t="s">
        <v>148</v>
      </c>
      <c r="B31" s="173"/>
      <c r="C31" s="170"/>
      <c r="D31" s="171"/>
    </row>
    <row r="32" s="157" customFormat="1" ht="16" customHeight="1" spans="1:4">
      <c r="A32" s="174" t="s">
        <v>149</v>
      </c>
      <c r="B32" s="173"/>
      <c r="C32" s="170"/>
      <c r="D32" s="171"/>
    </row>
    <row r="33" s="157" customFormat="1" ht="16" customHeight="1" spans="1:4">
      <c r="A33" s="174" t="s">
        <v>150</v>
      </c>
      <c r="B33" s="173"/>
      <c r="C33" s="170">
        <v>1200</v>
      </c>
      <c r="D33" s="171"/>
    </row>
    <row r="34" s="157" customFormat="1" ht="16" customHeight="1" spans="1:4">
      <c r="A34" s="177" t="s">
        <v>151</v>
      </c>
      <c r="B34" s="173">
        <v>295</v>
      </c>
      <c r="C34" s="170">
        <v>266</v>
      </c>
      <c r="D34" s="171">
        <f t="shared" ref="D34:D39" si="4">B34/C34*100</f>
        <v>110.9</v>
      </c>
    </row>
    <row r="35" s="157" customFormat="1" ht="16" customHeight="1" spans="1:4">
      <c r="A35" s="174" t="s">
        <v>152</v>
      </c>
      <c r="B35" s="173">
        <v>280</v>
      </c>
      <c r="C35" s="170">
        <v>251</v>
      </c>
      <c r="D35" s="171">
        <f t="shared" si="4"/>
        <v>111.6</v>
      </c>
    </row>
    <row r="36" s="157" customFormat="1" ht="16" customHeight="1" spans="1:4">
      <c r="A36" s="174" t="s">
        <v>153</v>
      </c>
      <c r="B36" s="173">
        <v>15</v>
      </c>
      <c r="C36" s="170"/>
      <c r="D36" s="171"/>
    </row>
    <row r="37" s="157" customFormat="1" ht="16" customHeight="1" spans="1:4">
      <c r="A37" s="174" t="s">
        <v>154</v>
      </c>
      <c r="B37" s="173"/>
      <c r="C37" s="170">
        <v>15</v>
      </c>
      <c r="D37" s="171"/>
    </row>
    <row r="38" s="157" customFormat="1" ht="16" customHeight="1" spans="1:4">
      <c r="A38" s="177" t="s">
        <v>155</v>
      </c>
      <c r="B38" s="173">
        <v>153</v>
      </c>
      <c r="C38" s="170">
        <v>155</v>
      </c>
      <c r="D38" s="171">
        <f t="shared" si="4"/>
        <v>98.7</v>
      </c>
    </row>
    <row r="39" s="157" customFormat="1" ht="16" customHeight="1" spans="1:4">
      <c r="A39" s="174" t="s">
        <v>152</v>
      </c>
      <c r="B39" s="173">
        <v>153</v>
      </c>
      <c r="C39" s="170">
        <v>155</v>
      </c>
      <c r="D39" s="171">
        <f t="shared" si="4"/>
        <v>98.7</v>
      </c>
    </row>
    <row r="40" s="157" customFormat="1" ht="16" customHeight="1" spans="1:4">
      <c r="A40" s="174" t="s">
        <v>156</v>
      </c>
      <c r="B40" s="173"/>
      <c r="C40" s="170"/>
      <c r="D40" s="171"/>
    </row>
    <row r="41" s="157" customFormat="1" ht="16" customHeight="1" spans="1:4">
      <c r="A41" s="174" t="s">
        <v>157</v>
      </c>
      <c r="B41" s="173"/>
      <c r="C41" s="170"/>
      <c r="D41" s="171"/>
    </row>
    <row r="42" s="157" customFormat="1" ht="16" customHeight="1" spans="1:4">
      <c r="A42" s="177" t="s">
        <v>158</v>
      </c>
      <c r="B42" s="173">
        <v>1655</v>
      </c>
      <c r="C42" s="170">
        <v>1103</v>
      </c>
      <c r="D42" s="171">
        <f t="shared" ref="D42:D51" si="5">B42/C42*100</f>
        <v>150</v>
      </c>
    </row>
    <row r="43" s="157" customFormat="1" ht="16" customHeight="1" spans="1:4">
      <c r="A43" s="174" t="s">
        <v>152</v>
      </c>
      <c r="B43" s="173">
        <v>1655</v>
      </c>
      <c r="C43" s="170">
        <v>1103</v>
      </c>
      <c r="D43" s="171">
        <f t="shared" si="5"/>
        <v>150</v>
      </c>
    </row>
    <row r="44" s="157" customFormat="1" ht="16" customHeight="1" spans="1:4">
      <c r="A44" s="174" t="s">
        <v>159</v>
      </c>
      <c r="B44" s="173"/>
      <c r="C44" s="170"/>
      <c r="D44" s="171"/>
    </row>
    <row r="45" s="157" customFormat="1" ht="16" customHeight="1" spans="1:4">
      <c r="A45" s="177" t="s">
        <v>160</v>
      </c>
      <c r="B45" s="173">
        <v>502</v>
      </c>
      <c r="C45" s="170">
        <v>627</v>
      </c>
      <c r="D45" s="171">
        <f t="shared" si="5"/>
        <v>80.1</v>
      </c>
    </row>
    <row r="46" s="157" customFormat="1" ht="16" customHeight="1" spans="1:4">
      <c r="A46" s="174" t="s">
        <v>152</v>
      </c>
      <c r="B46" s="173">
        <v>431</v>
      </c>
      <c r="C46" s="170">
        <v>268</v>
      </c>
      <c r="D46" s="171">
        <f t="shared" si="5"/>
        <v>160.8</v>
      </c>
    </row>
    <row r="47" s="157" customFormat="1" ht="16" customHeight="1" spans="1:4">
      <c r="A47" s="174" t="s">
        <v>161</v>
      </c>
      <c r="B47" s="173">
        <v>71</v>
      </c>
      <c r="C47" s="170">
        <v>359</v>
      </c>
      <c r="D47" s="171">
        <f t="shared" si="5"/>
        <v>19.8</v>
      </c>
    </row>
    <row r="48" s="157" customFormat="1" ht="16" customHeight="1" spans="1:4">
      <c r="A48" s="182" t="s">
        <v>162</v>
      </c>
      <c r="B48" s="173">
        <v>20</v>
      </c>
      <c r="C48" s="170">
        <v>45</v>
      </c>
      <c r="D48" s="171">
        <f t="shared" si="5"/>
        <v>44.4</v>
      </c>
    </row>
    <row r="49" s="157" customFormat="1" ht="16" customHeight="1" spans="1:4">
      <c r="A49" s="183" t="s">
        <v>152</v>
      </c>
      <c r="B49" s="173">
        <v>20</v>
      </c>
      <c r="C49" s="170">
        <v>45</v>
      </c>
      <c r="D49" s="171">
        <f t="shared" si="5"/>
        <v>44.4</v>
      </c>
    </row>
    <row r="50" s="157" customFormat="1" ht="16" customHeight="1" spans="1:4">
      <c r="A50" s="177" t="s">
        <v>163</v>
      </c>
      <c r="B50" s="173">
        <v>10</v>
      </c>
      <c r="C50" s="170">
        <v>112</v>
      </c>
      <c r="D50" s="171">
        <f t="shared" si="5"/>
        <v>8.9</v>
      </c>
    </row>
    <row r="51" s="157" customFormat="1" ht="16" customHeight="1" spans="1:4">
      <c r="A51" s="174" t="s">
        <v>164</v>
      </c>
      <c r="B51" s="173">
        <v>10</v>
      </c>
      <c r="C51" s="170">
        <v>112</v>
      </c>
      <c r="D51" s="171">
        <f t="shared" si="5"/>
        <v>8.9</v>
      </c>
    </row>
    <row r="52" s="157" customFormat="1" ht="16" customHeight="1" spans="1:4">
      <c r="A52" s="175" t="s">
        <v>165</v>
      </c>
      <c r="B52" s="173"/>
      <c r="C52" s="170"/>
      <c r="D52" s="171"/>
    </row>
    <row r="53" s="157" customFormat="1" ht="16" customHeight="1" spans="1:4">
      <c r="A53" s="177" t="s">
        <v>166</v>
      </c>
      <c r="B53" s="173">
        <v>185</v>
      </c>
      <c r="C53" s="170">
        <v>186</v>
      </c>
      <c r="D53" s="171">
        <f t="shared" ref="D53:D59" si="6">B53/C53*100</f>
        <v>99.5</v>
      </c>
    </row>
    <row r="54" s="157" customFormat="1" ht="16" customHeight="1" spans="1:4">
      <c r="A54" s="174" t="s">
        <v>152</v>
      </c>
      <c r="B54" s="173">
        <v>185</v>
      </c>
      <c r="C54" s="170">
        <v>186</v>
      </c>
      <c r="D54" s="171">
        <f t="shared" si="6"/>
        <v>99.5</v>
      </c>
    </row>
    <row r="55" s="157" customFormat="1" ht="16" customHeight="1" spans="1:4">
      <c r="A55" s="174" t="s">
        <v>167</v>
      </c>
      <c r="B55" s="173"/>
      <c r="C55" s="170"/>
      <c r="D55" s="171"/>
    </row>
    <row r="56" s="157" customFormat="1" ht="16" customHeight="1" spans="1:4">
      <c r="A56" s="177" t="s">
        <v>168</v>
      </c>
      <c r="B56" s="173">
        <v>123</v>
      </c>
      <c r="C56" s="170">
        <v>105</v>
      </c>
      <c r="D56" s="171">
        <f t="shared" si="6"/>
        <v>117.1</v>
      </c>
    </row>
    <row r="57" s="157" customFormat="1" ht="16" customHeight="1" spans="1:4">
      <c r="A57" s="174" t="s">
        <v>152</v>
      </c>
      <c r="B57" s="173">
        <v>123</v>
      </c>
      <c r="C57" s="170">
        <v>105</v>
      </c>
      <c r="D57" s="171">
        <f t="shared" si="6"/>
        <v>117.1</v>
      </c>
    </row>
    <row r="58" s="157" customFormat="1" ht="16" customHeight="1" spans="1:4">
      <c r="A58" s="177" t="s">
        <v>169</v>
      </c>
      <c r="B58" s="173">
        <v>705</v>
      </c>
      <c r="C58" s="170">
        <v>703</v>
      </c>
      <c r="D58" s="171">
        <f t="shared" si="6"/>
        <v>100.3</v>
      </c>
    </row>
    <row r="59" s="157" customFormat="1" ht="16" customHeight="1" spans="1:4">
      <c r="A59" s="174" t="s">
        <v>152</v>
      </c>
      <c r="B59" s="173">
        <v>455</v>
      </c>
      <c r="C59" s="170">
        <v>467</v>
      </c>
      <c r="D59" s="171">
        <f t="shared" si="6"/>
        <v>97.4</v>
      </c>
    </row>
    <row r="60" s="157" customFormat="1" ht="16" customHeight="1" spans="1:4">
      <c r="A60" s="174" t="s">
        <v>170</v>
      </c>
      <c r="B60" s="173"/>
      <c r="C60" s="170"/>
      <c r="D60" s="171"/>
    </row>
    <row r="61" s="157" customFormat="1" ht="16" customHeight="1" spans="1:4">
      <c r="A61" s="174" t="s">
        <v>171</v>
      </c>
      <c r="B61" s="173">
        <v>250</v>
      </c>
      <c r="C61" s="170">
        <v>236</v>
      </c>
      <c r="D61" s="171">
        <f t="shared" ref="D61:D73" si="7">B61/C61*100</f>
        <v>105.9</v>
      </c>
    </row>
    <row r="62" s="157" customFormat="1" ht="16" customHeight="1" spans="1:4">
      <c r="A62" s="184" t="s">
        <v>172</v>
      </c>
      <c r="B62" s="173">
        <v>3994</v>
      </c>
      <c r="C62" s="170">
        <v>3490</v>
      </c>
      <c r="D62" s="171">
        <f t="shared" si="7"/>
        <v>114.4</v>
      </c>
    </row>
    <row r="63" s="157" customFormat="1" ht="16" customHeight="1" spans="1:4">
      <c r="A63" s="174" t="s">
        <v>152</v>
      </c>
      <c r="B63" s="173">
        <v>3969</v>
      </c>
      <c r="C63" s="170">
        <v>3068</v>
      </c>
      <c r="D63" s="171">
        <f t="shared" si="7"/>
        <v>129.4</v>
      </c>
    </row>
    <row r="64" s="157" customFormat="1" ht="16" customHeight="1" spans="1:4">
      <c r="A64" s="174" t="s">
        <v>173</v>
      </c>
      <c r="B64" s="173">
        <v>25</v>
      </c>
      <c r="C64" s="170">
        <v>422</v>
      </c>
      <c r="D64" s="171">
        <f t="shared" si="7"/>
        <v>5.9</v>
      </c>
    </row>
    <row r="65" s="157" customFormat="1" ht="16" customHeight="1" spans="1:4">
      <c r="A65" s="177" t="s">
        <v>174</v>
      </c>
      <c r="B65" s="173">
        <v>571</v>
      </c>
      <c r="C65" s="170">
        <v>403</v>
      </c>
      <c r="D65" s="171">
        <f t="shared" si="7"/>
        <v>141.7</v>
      </c>
    </row>
    <row r="66" s="157" customFormat="1" ht="16" customHeight="1" spans="1:4">
      <c r="A66" s="174" t="s">
        <v>152</v>
      </c>
      <c r="B66" s="173">
        <v>571</v>
      </c>
      <c r="C66" s="170">
        <v>403</v>
      </c>
      <c r="D66" s="171">
        <f t="shared" si="7"/>
        <v>141.7</v>
      </c>
    </row>
    <row r="67" s="157" customFormat="1" ht="16" customHeight="1" spans="1:4">
      <c r="A67" s="177" t="s">
        <v>175</v>
      </c>
      <c r="B67" s="173">
        <v>407</v>
      </c>
      <c r="C67" s="170">
        <v>293</v>
      </c>
      <c r="D67" s="171">
        <f t="shared" si="7"/>
        <v>138.9</v>
      </c>
    </row>
    <row r="68" s="157" customFormat="1" ht="16" customHeight="1" spans="1:4">
      <c r="A68" s="174" t="s">
        <v>152</v>
      </c>
      <c r="B68" s="173">
        <v>407</v>
      </c>
      <c r="C68" s="170">
        <v>293</v>
      </c>
      <c r="D68" s="171">
        <f t="shared" si="7"/>
        <v>138.9</v>
      </c>
    </row>
    <row r="69" s="157" customFormat="1" ht="16" customHeight="1" spans="1:4">
      <c r="A69" s="177" t="s">
        <v>176</v>
      </c>
      <c r="B69" s="173">
        <v>329</v>
      </c>
      <c r="C69" s="170">
        <v>223</v>
      </c>
      <c r="D69" s="171">
        <f t="shared" si="7"/>
        <v>147.5</v>
      </c>
    </row>
    <row r="70" s="157" customFormat="1" ht="16" customHeight="1" spans="1:4">
      <c r="A70" s="174" t="s">
        <v>152</v>
      </c>
      <c r="B70" s="173">
        <v>245</v>
      </c>
      <c r="C70" s="170">
        <v>146</v>
      </c>
      <c r="D70" s="171">
        <f t="shared" si="7"/>
        <v>167.8</v>
      </c>
    </row>
    <row r="71" s="157" customFormat="1" ht="16" customHeight="1" spans="1:4">
      <c r="A71" s="174" t="s">
        <v>177</v>
      </c>
      <c r="B71" s="173">
        <v>84</v>
      </c>
      <c r="C71" s="170">
        <v>76</v>
      </c>
      <c r="D71" s="171">
        <f t="shared" si="7"/>
        <v>110.5</v>
      </c>
    </row>
    <row r="72" s="157" customFormat="1" ht="16" customHeight="1" spans="1:4">
      <c r="A72" s="182" t="s">
        <v>178</v>
      </c>
      <c r="B72" s="173">
        <v>1978</v>
      </c>
      <c r="C72" s="170">
        <v>1707</v>
      </c>
      <c r="D72" s="171">
        <f t="shared" si="7"/>
        <v>115.9</v>
      </c>
    </row>
    <row r="73" s="157" customFormat="1" ht="16" customHeight="1" spans="1:4">
      <c r="A73" s="183" t="s">
        <v>152</v>
      </c>
      <c r="B73" s="173">
        <v>1977</v>
      </c>
      <c r="C73" s="170">
        <v>1707</v>
      </c>
      <c r="D73" s="171">
        <f t="shared" si="7"/>
        <v>115.8</v>
      </c>
    </row>
    <row r="74" s="157" customFormat="1" ht="16" customHeight="1" spans="1:4">
      <c r="A74" s="183" t="s">
        <v>179</v>
      </c>
      <c r="B74" s="173">
        <v>1</v>
      </c>
      <c r="C74" s="170"/>
      <c r="D74" s="171"/>
    </row>
    <row r="75" s="157" customFormat="1" ht="16" customHeight="1" spans="1:4">
      <c r="A75" s="177" t="s">
        <v>180</v>
      </c>
      <c r="B75" s="173">
        <v>310</v>
      </c>
      <c r="C75" s="170">
        <v>1010</v>
      </c>
      <c r="D75" s="171">
        <f t="shared" ref="D75:D79" si="8">B75/C75*100</f>
        <v>30.7</v>
      </c>
    </row>
    <row r="76" s="157" customFormat="1" ht="16" customHeight="1" spans="1:4">
      <c r="A76" s="174" t="s">
        <v>181</v>
      </c>
      <c r="B76" s="173">
        <v>310</v>
      </c>
      <c r="C76" s="170">
        <v>1010</v>
      </c>
      <c r="D76" s="171">
        <f t="shared" si="8"/>
        <v>30.7</v>
      </c>
    </row>
    <row r="77" s="157" customFormat="1" ht="16" customHeight="1" spans="1:4">
      <c r="A77" s="185" t="s">
        <v>182</v>
      </c>
      <c r="B77" s="186">
        <v>295</v>
      </c>
      <c r="C77" s="170">
        <v>247</v>
      </c>
      <c r="D77" s="171">
        <f t="shared" si="8"/>
        <v>119.4</v>
      </c>
    </row>
    <row r="78" s="157" customFormat="1" ht="16" customHeight="1" spans="1:4">
      <c r="A78" s="177" t="s">
        <v>183</v>
      </c>
      <c r="B78" s="173">
        <v>295</v>
      </c>
      <c r="C78" s="170">
        <v>247</v>
      </c>
      <c r="D78" s="171">
        <f t="shared" si="8"/>
        <v>119.4</v>
      </c>
    </row>
    <row r="79" s="157" customFormat="1" ht="16" customHeight="1" spans="1:4">
      <c r="A79" s="174" t="s">
        <v>184</v>
      </c>
      <c r="B79" s="173">
        <v>38</v>
      </c>
      <c r="C79" s="170">
        <v>38</v>
      </c>
      <c r="D79" s="171">
        <f t="shared" si="8"/>
        <v>100</v>
      </c>
    </row>
    <row r="80" s="157" customFormat="1" ht="16" customHeight="1" spans="1:4">
      <c r="A80" s="175" t="s">
        <v>185</v>
      </c>
      <c r="B80" s="173"/>
      <c r="C80" s="170"/>
      <c r="D80" s="171"/>
    </row>
    <row r="81" s="157" customFormat="1" ht="16" customHeight="1" spans="1:4">
      <c r="A81" s="174" t="s">
        <v>186</v>
      </c>
      <c r="B81" s="173">
        <v>257</v>
      </c>
      <c r="C81" s="170">
        <v>209</v>
      </c>
      <c r="D81" s="171">
        <f t="shared" ref="D81:D84" si="9">B81/C81*100</f>
        <v>123</v>
      </c>
    </row>
    <row r="82" s="157" customFormat="1" ht="16" customHeight="1" spans="1:4">
      <c r="A82" s="184" t="s">
        <v>187</v>
      </c>
      <c r="B82" s="187">
        <v>12799</v>
      </c>
      <c r="C82" s="187">
        <v>11713</v>
      </c>
      <c r="D82" s="171">
        <f t="shared" si="9"/>
        <v>109.3</v>
      </c>
    </row>
    <row r="83" s="157" customFormat="1" ht="16" customHeight="1" spans="1:4">
      <c r="A83" s="177" t="s">
        <v>188</v>
      </c>
      <c r="B83" s="173">
        <v>49</v>
      </c>
      <c r="C83" s="170">
        <v>49</v>
      </c>
      <c r="D83" s="171">
        <f t="shared" si="9"/>
        <v>100</v>
      </c>
    </row>
    <row r="84" s="157" customFormat="1" ht="16" customHeight="1" spans="1:4">
      <c r="A84" s="174" t="s">
        <v>189</v>
      </c>
      <c r="B84" s="173">
        <v>49</v>
      </c>
      <c r="C84" s="170">
        <v>49</v>
      </c>
      <c r="D84" s="171">
        <f t="shared" si="9"/>
        <v>100</v>
      </c>
    </row>
    <row r="85" s="157" customFormat="1" ht="16" customHeight="1" spans="1:4">
      <c r="A85" s="183" t="s">
        <v>190</v>
      </c>
      <c r="B85" s="173"/>
      <c r="C85" s="170"/>
      <c r="D85" s="171"/>
    </row>
    <row r="86" s="157" customFormat="1" ht="16" customHeight="1" spans="1:4">
      <c r="A86" s="177" t="s">
        <v>191</v>
      </c>
      <c r="B86" s="187">
        <v>11602</v>
      </c>
      <c r="C86" s="187">
        <v>8248</v>
      </c>
      <c r="D86" s="171">
        <f t="shared" ref="D86:D90" si="10">B86/C86*100</f>
        <v>140.7</v>
      </c>
    </row>
    <row r="87" s="157" customFormat="1" ht="16" customHeight="1" spans="1:4">
      <c r="A87" s="174" t="s">
        <v>192</v>
      </c>
      <c r="B87" s="188">
        <v>8721</v>
      </c>
      <c r="C87" s="187">
        <v>7601</v>
      </c>
      <c r="D87" s="171">
        <f t="shared" si="10"/>
        <v>114.7</v>
      </c>
    </row>
    <row r="88" s="157" customFormat="1" ht="16" customHeight="1" spans="1:4">
      <c r="A88" s="175" t="s">
        <v>193</v>
      </c>
      <c r="B88" s="173"/>
      <c r="C88" s="170"/>
      <c r="D88" s="171"/>
    </row>
    <row r="89" s="157" customFormat="1" ht="16" customHeight="1" spans="1:4">
      <c r="A89" s="178" t="s">
        <v>194</v>
      </c>
      <c r="B89" s="173"/>
      <c r="C89" s="170"/>
      <c r="D89" s="171"/>
    </row>
    <row r="90" s="157" customFormat="1" ht="16" customHeight="1" spans="1:4">
      <c r="A90" s="174" t="s">
        <v>195</v>
      </c>
      <c r="B90" s="173">
        <v>900</v>
      </c>
      <c r="C90" s="170">
        <v>625</v>
      </c>
      <c r="D90" s="171">
        <f t="shared" si="10"/>
        <v>144</v>
      </c>
    </row>
    <row r="91" s="157" customFormat="1" ht="16" customHeight="1" spans="1:4">
      <c r="A91" s="175" t="s">
        <v>196</v>
      </c>
      <c r="B91" s="173"/>
      <c r="C91" s="170"/>
      <c r="D91" s="171"/>
    </row>
    <row r="92" s="157" customFormat="1" ht="16" customHeight="1" spans="1:4">
      <c r="A92" s="176" t="s">
        <v>197</v>
      </c>
      <c r="B92" s="173"/>
      <c r="C92" s="170"/>
      <c r="D92" s="171"/>
    </row>
    <row r="93" s="157" customFormat="1" ht="16" customHeight="1" spans="1:4">
      <c r="A93" s="176" t="s">
        <v>198</v>
      </c>
      <c r="B93" s="173"/>
      <c r="C93" s="170"/>
      <c r="D93" s="171"/>
    </row>
    <row r="94" s="157" customFormat="1" ht="16" customHeight="1" spans="1:4">
      <c r="A94" s="176" t="s">
        <v>199</v>
      </c>
      <c r="B94" s="173"/>
      <c r="C94" s="170"/>
      <c r="D94" s="171"/>
    </row>
    <row r="95" s="157" customFormat="1" ht="16" customHeight="1" spans="1:4">
      <c r="A95" s="176" t="s">
        <v>200</v>
      </c>
      <c r="B95" s="173"/>
      <c r="C95" s="170"/>
      <c r="D95" s="171"/>
    </row>
    <row r="96" s="157" customFormat="1" ht="16" customHeight="1" spans="1:4">
      <c r="A96" s="176" t="s">
        <v>201</v>
      </c>
      <c r="B96" s="173"/>
      <c r="C96" s="170"/>
      <c r="D96" s="171"/>
    </row>
    <row r="97" s="157" customFormat="1" ht="16" customHeight="1" spans="1:4">
      <c r="A97" s="176" t="s">
        <v>202</v>
      </c>
      <c r="B97" s="173"/>
      <c r="C97" s="170"/>
      <c r="D97" s="171"/>
    </row>
    <row r="98" s="157" customFormat="1" ht="16" customHeight="1" spans="1:4">
      <c r="A98" s="176" t="s">
        <v>203</v>
      </c>
      <c r="B98" s="173">
        <v>1981</v>
      </c>
      <c r="C98" s="170">
        <v>22</v>
      </c>
      <c r="D98" s="171">
        <f t="shared" ref="D98:D100" si="11">B98/C98*100</f>
        <v>9004.5</v>
      </c>
    </row>
    <row r="99" s="157" customFormat="1" ht="16" customHeight="1" spans="1:4">
      <c r="A99" s="177" t="s">
        <v>204</v>
      </c>
      <c r="B99" s="173">
        <v>976</v>
      </c>
      <c r="C99" s="170">
        <v>1003</v>
      </c>
      <c r="D99" s="171">
        <f t="shared" si="11"/>
        <v>97.3</v>
      </c>
    </row>
    <row r="100" s="157" customFormat="1" ht="16" customHeight="1" spans="1:4">
      <c r="A100" s="174" t="s">
        <v>192</v>
      </c>
      <c r="B100" s="173">
        <v>859</v>
      </c>
      <c r="C100" s="170">
        <v>881</v>
      </c>
      <c r="D100" s="171">
        <f t="shared" si="11"/>
        <v>97.5</v>
      </c>
    </row>
    <row r="101" s="157" customFormat="1" ht="16" customHeight="1" spans="1:4">
      <c r="A101" s="174" t="s">
        <v>205</v>
      </c>
      <c r="B101" s="173"/>
      <c r="C101" s="170"/>
      <c r="D101" s="171"/>
    </row>
    <row r="102" s="157" customFormat="1" ht="16" customHeight="1" spans="1:4">
      <c r="A102" s="174" t="s">
        <v>206</v>
      </c>
      <c r="B102" s="173">
        <v>15</v>
      </c>
      <c r="C102" s="170">
        <v>21</v>
      </c>
      <c r="D102" s="171">
        <f t="shared" ref="D102:D107" si="12">B102/C102*100</f>
        <v>71.4</v>
      </c>
    </row>
    <row r="103" s="157" customFormat="1" ht="16" customHeight="1" spans="1:4">
      <c r="A103" s="174" t="s">
        <v>207</v>
      </c>
      <c r="B103" s="173">
        <v>102</v>
      </c>
      <c r="C103" s="170">
        <v>101</v>
      </c>
      <c r="D103" s="171">
        <f t="shared" si="12"/>
        <v>101</v>
      </c>
    </row>
    <row r="104" s="157" customFormat="1" ht="16" customHeight="1" spans="1:4">
      <c r="A104" s="175" t="s">
        <v>208</v>
      </c>
      <c r="B104" s="173"/>
      <c r="C104" s="170"/>
      <c r="D104" s="171"/>
    </row>
    <row r="105" s="157" customFormat="1" ht="16" customHeight="1" spans="1:4">
      <c r="A105" s="176" t="s">
        <v>209</v>
      </c>
      <c r="B105" s="173"/>
      <c r="C105" s="170"/>
      <c r="D105" s="171"/>
    </row>
    <row r="106" s="157" customFormat="1" ht="16" customHeight="1" spans="1:4">
      <c r="A106" s="189" t="s">
        <v>210</v>
      </c>
      <c r="B106" s="173">
        <v>172</v>
      </c>
      <c r="C106" s="170">
        <v>155</v>
      </c>
      <c r="D106" s="171">
        <f t="shared" si="12"/>
        <v>111</v>
      </c>
    </row>
    <row r="107" s="157" customFormat="1" ht="16" customHeight="1" spans="1:4">
      <c r="A107" s="190" t="s">
        <v>211</v>
      </c>
      <c r="B107" s="173">
        <v>172</v>
      </c>
      <c r="C107" s="170">
        <v>155</v>
      </c>
      <c r="D107" s="171">
        <f t="shared" si="12"/>
        <v>111</v>
      </c>
    </row>
    <row r="108" s="157" customFormat="1" ht="16" customHeight="1" spans="1:4">
      <c r="A108" s="177" t="s">
        <v>212</v>
      </c>
      <c r="B108" s="173"/>
      <c r="C108" s="170">
        <v>2258</v>
      </c>
      <c r="D108" s="171"/>
    </row>
    <row r="109" s="157" customFormat="1" ht="16" customHeight="1" spans="1:4">
      <c r="A109" s="174" t="s">
        <v>213</v>
      </c>
      <c r="B109" s="173"/>
      <c r="C109" s="170">
        <v>2258</v>
      </c>
      <c r="D109" s="171"/>
    </row>
    <row r="110" s="157" customFormat="1" ht="16" customHeight="1" spans="1:4">
      <c r="A110" s="185" t="s">
        <v>214</v>
      </c>
      <c r="B110" s="173">
        <v>61164</v>
      </c>
      <c r="C110" s="170">
        <v>59014</v>
      </c>
      <c r="D110" s="171">
        <f t="shared" ref="D110:D112" si="13">B110/C110*100</f>
        <v>103.6</v>
      </c>
    </row>
    <row r="111" s="157" customFormat="1" ht="16" customHeight="1" spans="1:4">
      <c r="A111" s="191" t="s">
        <v>215</v>
      </c>
      <c r="B111" s="173"/>
      <c r="C111" s="170">
        <v>1200</v>
      </c>
      <c r="D111" s="171"/>
    </row>
    <row r="112" s="157" customFormat="1" ht="16" customHeight="1" spans="1:4">
      <c r="A112" s="174" t="s">
        <v>216</v>
      </c>
      <c r="B112" s="173"/>
      <c r="C112" s="170">
        <v>1200</v>
      </c>
      <c r="D112" s="171"/>
    </row>
    <row r="113" s="157" customFormat="1" ht="16" customHeight="1" spans="1:4">
      <c r="A113" s="174" t="s">
        <v>217</v>
      </c>
      <c r="B113" s="173"/>
      <c r="C113" s="170"/>
      <c r="D113" s="171"/>
    </row>
    <row r="114" s="157" customFormat="1" ht="16" customHeight="1" spans="1:4">
      <c r="A114" s="177" t="s">
        <v>218</v>
      </c>
      <c r="B114" s="173">
        <v>56577</v>
      </c>
      <c r="C114" s="170">
        <v>52878</v>
      </c>
      <c r="D114" s="171">
        <f t="shared" ref="D114:D135" si="14">B114/C114*100</f>
        <v>107</v>
      </c>
    </row>
    <row r="115" s="157" customFormat="1" ht="16" customHeight="1" spans="1:4">
      <c r="A115" s="174" t="s">
        <v>219</v>
      </c>
      <c r="B115" s="173">
        <v>347</v>
      </c>
      <c r="C115" s="170">
        <v>2220</v>
      </c>
      <c r="D115" s="171">
        <f t="shared" si="14"/>
        <v>15.6</v>
      </c>
    </row>
    <row r="116" s="157" customFormat="1" ht="16" customHeight="1" spans="1:4">
      <c r="A116" s="174" t="s">
        <v>220</v>
      </c>
      <c r="B116" s="173">
        <v>542</v>
      </c>
      <c r="C116" s="170">
        <v>22680</v>
      </c>
      <c r="D116" s="171">
        <f t="shared" si="14"/>
        <v>2.4</v>
      </c>
    </row>
    <row r="117" s="157" customFormat="1" ht="16" customHeight="1" spans="1:4">
      <c r="A117" s="174" t="s">
        <v>221</v>
      </c>
      <c r="B117" s="173"/>
      <c r="C117" s="170">
        <v>23542</v>
      </c>
      <c r="D117" s="171"/>
    </row>
    <row r="118" s="157" customFormat="1" ht="16" customHeight="1" spans="1:4">
      <c r="A118" s="174" t="s">
        <v>222</v>
      </c>
      <c r="B118" s="173"/>
      <c r="C118" s="170">
        <v>2500</v>
      </c>
      <c r="D118" s="171"/>
    </row>
    <row r="119" s="157" customFormat="1" ht="16" customHeight="1" spans="1:4">
      <c r="A119" s="174" t="s">
        <v>223</v>
      </c>
      <c r="B119" s="173">
        <v>55688</v>
      </c>
      <c r="C119" s="170">
        <v>1936</v>
      </c>
      <c r="D119" s="171">
        <f t="shared" si="14"/>
        <v>2876.4</v>
      </c>
    </row>
    <row r="120" s="157" customFormat="1" ht="16" customHeight="1" spans="1:4">
      <c r="A120" s="177" t="s">
        <v>224</v>
      </c>
      <c r="B120" s="173">
        <v>1965</v>
      </c>
      <c r="C120" s="170">
        <v>2300</v>
      </c>
      <c r="D120" s="171">
        <f t="shared" si="14"/>
        <v>85.4</v>
      </c>
    </row>
    <row r="121" s="157" customFormat="1" ht="16" customHeight="1" spans="1:4">
      <c r="A121" s="174" t="s">
        <v>225</v>
      </c>
      <c r="B121" s="173"/>
      <c r="C121" s="170">
        <v>880</v>
      </c>
      <c r="D121" s="171">
        <f t="shared" si="14"/>
        <v>0</v>
      </c>
    </row>
    <row r="122" s="157" customFormat="1" ht="16" customHeight="1" spans="1:4">
      <c r="A122" s="174" t="s">
        <v>226</v>
      </c>
      <c r="B122" s="173">
        <v>1965</v>
      </c>
      <c r="C122" s="170">
        <v>1420</v>
      </c>
      <c r="D122" s="171">
        <f t="shared" si="14"/>
        <v>138.4</v>
      </c>
    </row>
    <row r="123" s="157" customFormat="1" ht="16" customHeight="1" spans="1:4">
      <c r="A123" s="192" t="s">
        <v>227</v>
      </c>
      <c r="B123" s="173">
        <v>84</v>
      </c>
      <c r="C123" s="170">
        <v>66</v>
      </c>
      <c r="D123" s="171">
        <f t="shared" si="14"/>
        <v>127.3</v>
      </c>
    </row>
    <row r="124" s="157" customFormat="1" ht="16" customHeight="1" spans="1:4">
      <c r="A124" s="193" t="s">
        <v>228</v>
      </c>
      <c r="B124" s="173">
        <v>84</v>
      </c>
      <c r="C124" s="170">
        <v>66</v>
      </c>
      <c r="D124" s="171">
        <f t="shared" si="14"/>
        <v>127.3</v>
      </c>
    </row>
    <row r="125" s="157" customFormat="1" ht="16" customHeight="1" spans="1:4">
      <c r="A125" s="177" t="s">
        <v>229</v>
      </c>
      <c r="B125" s="173">
        <v>297</v>
      </c>
      <c r="C125" s="170">
        <v>331</v>
      </c>
      <c r="D125" s="171">
        <f t="shared" si="14"/>
        <v>89.7</v>
      </c>
    </row>
    <row r="126" s="157" customFormat="1" ht="16" customHeight="1" spans="1:4">
      <c r="A126" s="193" t="s">
        <v>230</v>
      </c>
      <c r="B126" s="173">
        <v>297</v>
      </c>
      <c r="C126" s="170">
        <v>331</v>
      </c>
      <c r="D126" s="171">
        <f t="shared" si="14"/>
        <v>89.7</v>
      </c>
    </row>
    <row r="127" s="157" customFormat="1" ht="16" customHeight="1" spans="1:4">
      <c r="A127" s="177" t="s">
        <v>231</v>
      </c>
      <c r="B127" s="173">
        <v>2000</v>
      </c>
      <c r="C127" s="170">
        <v>2000</v>
      </c>
      <c r="D127" s="171">
        <f t="shared" si="14"/>
        <v>100</v>
      </c>
    </row>
    <row r="128" s="157" customFormat="1" ht="16" customHeight="1" spans="1:4">
      <c r="A128" s="174" t="s">
        <v>232</v>
      </c>
      <c r="B128" s="173">
        <v>2000</v>
      </c>
      <c r="C128" s="170">
        <v>1000</v>
      </c>
      <c r="D128" s="171">
        <f t="shared" si="14"/>
        <v>200</v>
      </c>
    </row>
    <row r="129" s="157" customFormat="1" ht="16" customHeight="1" spans="1:4">
      <c r="A129" s="174" t="s">
        <v>233</v>
      </c>
      <c r="B129" s="173"/>
      <c r="C129" s="170">
        <v>1000</v>
      </c>
      <c r="D129" s="171">
        <f t="shared" si="14"/>
        <v>0</v>
      </c>
    </row>
    <row r="130" s="157" customFormat="1" ht="16" customHeight="1" spans="1:4">
      <c r="A130" s="177" t="s">
        <v>234</v>
      </c>
      <c r="B130" s="173">
        <v>241</v>
      </c>
      <c r="C130" s="170">
        <v>239</v>
      </c>
      <c r="D130" s="171">
        <f t="shared" si="14"/>
        <v>100.8</v>
      </c>
    </row>
    <row r="131" s="157" customFormat="1" ht="16" customHeight="1" spans="1:4">
      <c r="A131" s="174" t="s">
        <v>235</v>
      </c>
      <c r="B131" s="173">
        <v>241</v>
      </c>
      <c r="C131" s="170">
        <v>239</v>
      </c>
      <c r="D131" s="171">
        <f t="shared" si="14"/>
        <v>100.8</v>
      </c>
    </row>
    <row r="132" s="157" customFormat="1" ht="16" customHeight="1" spans="1:4">
      <c r="A132" s="184" t="s">
        <v>236</v>
      </c>
      <c r="B132" s="187">
        <v>3895</v>
      </c>
      <c r="C132" s="187">
        <v>3800</v>
      </c>
      <c r="D132" s="171">
        <f t="shared" si="14"/>
        <v>102.5</v>
      </c>
    </row>
    <row r="133" s="157" customFormat="1" ht="16" customHeight="1" spans="1:4">
      <c r="A133" s="177" t="s">
        <v>237</v>
      </c>
      <c r="B133" s="173">
        <v>214</v>
      </c>
      <c r="C133" s="170">
        <v>250</v>
      </c>
      <c r="D133" s="171">
        <f t="shared" si="14"/>
        <v>85.6</v>
      </c>
    </row>
    <row r="134" s="157" customFormat="1" ht="16" customHeight="1" spans="1:4">
      <c r="A134" s="174" t="s">
        <v>152</v>
      </c>
      <c r="B134" s="173">
        <v>214</v>
      </c>
      <c r="C134" s="170">
        <v>250</v>
      </c>
      <c r="D134" s="171">
        <f t="shared" si="14"/>
        <v>85.6</v>
      </c>
    </row>
    <row r="135" s="157" customFormat="1" ht="16" customHeight="1" spans="1:4">
      <c r="A135" s="177" t="s">
        <v>238</v>
      </c>
      <c r="B135" s="173">
        <v>3435</v>
      </c>
      <c r="C135" s="170">
        <v>3325</v>
      </c>
      <c r="D135" s="171">
        <f t="shared" si="14"/>
        <v>103.3</v>
      </c>
    </row>
    <row r="136" s="157" customFormat="1" ht="16" customHeight="1" spans="1:4">
      <c r="A136" s="174" t="s">
        <v>239</v>
      </c>
      <c r="B136" s="173"/>
      <c r="C136" s="170"/>
      <c r="D136" s="171"/>
    </row>
    <row r="137" s="157" customFormat="1" ht="16" customHeight="1" spans="1:4">
      <c r="A137" s="174" t="s">
        <v>240</v>
      </c>
      <c r="B137" s="173">
        <v>3435</v>
      </c>
      <c r="C137" s="194">
        <v>3285</v>
      </c>
      <c r="D137" s="171">
        <f t="shared" ref="D137:D151" si="15">B137/C137*100</f>
        <v>104.6</v>
      </c>
    </row>
    <row r="138" s="157" customFormat="1" ht="16" customHeight="1" spans="1:4">
      <c r="A138" s="175" t="s">
        <v>241</v>
      </c>
      <c r="B138" s="173"/>
      <c r="C138" s="187">
        <v>40</v>
      </c>
      <c r="D138" s="171"/>
    </row>
    <row r="139" s="157" customFormat="1" ht="16" customHeight="1" spans="1:4">
      <c r="A139" s="195" t="s">
        <v>242</v>
      </c>
      <c r="B139" s="173"/>
      <c r="C139" s="170"/>
      <c r="D139" s="171"/>
    </row>
    <row r="140" s="157" customFormat="1" ht="16" customHeight="1" spans="1:4">
      <c r="A140" s="176" t="s">
        <v>243</v>
      </c>
      <c r="B140" s="173"/>
      <c r="C140" s="170"/>
      <c r="D140" s="171"/>
    </row>
    <row r="141" s="157" customFormat="1" ht="16" customHeight="1" spans="1:4">
      <c r="A141" s="177" t="s">
        <v>244</v>
      </c>
      <c r="B141" s="173">
        <v>156</v>
      </c>
      <c r="C141" s="170">
        <v>175</v>
      </c>
      <c r="D141" s="171">
        <f t="shared" si="15"/>
        <v>89.1</v>
      </c>
    </row>
    <row r="142" s="157" customFormat="1" ht="16" customHeight="1" spans="1:4">
      <c r="A142" s="174" t="s">
        <v>245</v>
      </c>
      <c r="B142" s="173">
        <v>124</v>
      </c>
      <c r="C142" s="170">
        <v>143</v>
      </c>
      <c r="D142" s="171">
        <f t="shared" si="15"/>
        <v>86.7</v>
      </c>
    </row>
    <row r="143" s="157" customFormat="1" ht="16" customHeight="1" spans="1:4">
      <c r="A143" s="174" t="s">
        <v>246</v>
      </c>
      <c r="B143" s="173">
        <v>32</v>
      </c>
      <c r="C143" s="170">
        <v>32</v>
      </c>
      <c r="D143" s="171">
        <f t="shared" si="15"/>
        <v>100</v>
      </c>
    </row>
    <row r="144" s="157" customFormat="1" ht="16" customHeight="1" spans="1:4">
      <c r="A144" s="195" t="s">
        <v>247</v>
      </c>
      <c r="B144" s="173">
        <v>90</v>
      </c>
      <c r="C144" s="170">
        <v>50</v>
      </c>
      <c r="D144" s="171">
        <f t="shared" si="15"/>
        <v>180</v>
      </c>
    </row>
    <row r="145" s="157" customFormat="1" ht="16" customHeight="1" spans="1:4">
      <c r="A145" s="176" t="s">
        <v>248</v>
      </c>
      <c r="B145" s="173">
        <v>90</v>
      </c>
      <c r="C145" s="170">
        <v>50</v>
      </c>
      <c r="D145" s="171">
        <f t="shared" si="15"/>
        <v>180</v>
      </c>
    </row>
    <row r="146" s="157" customFormat="1" ht="16" customHeight="1" spans="1:4">
      <c r="A146" s="184" t="s">
        <v>249</v>
      </c>
      <c r="B146" s="187">
        <v>3192</v>
      </c>
      <c r="C146" s="187">
        <v>2966</v>
      </c>
      <c r="D146" s="171">
        <f t="shared" si="15"/>
        <v>107.6</v>
      </c>
    </row>
    <row r="147" s="157" customFormat="1" ht="16" customHeight="1" spans="1:4">
      <c r="A147" s="177" t="s">
        <v>250</v>
      </c>
      <c r="B147" s="173">
        <v>1868</v>
      </c>
      <c r="C147" s="170">
        <v>1855</v>
      </c>
      <c r="D147" s="171">
        <f t="shared" si="15"/>
        <v>100.7</v>
      </c>
    </row>
    <row r="148" s="157" customFormat="1" ht="16" customHeight="1" spans="1:4">
      <c r="A148" s="174" t="s">
        <v>192</v>
      </c>
      <c r="B148" s="173">
        <v>1647</v>
      </c>
      <c r="C148" s="170">
        <v>932</v>
      </c>
      <c r="D148" s="171">
        <f t="shared" si="15"/>
        <v>176.7</v>
      </c>
    </row>
    <row r="149" s="157" customFormat="1" ht="16" customHeight="1" spans="1:4">
      <c r="A149" s="174" t="s">
        <v>251</v>
      </c>
      <c r="B149" s="173">
        <v>83</v>
      </c>
      <c r="C149" s="170">
        <v>76</v>
      </c>
      <c r="D149" s="171">
        <f t="shared" si="15"/>
        <v>109.2</v>
      </c>
    </row>
    <row r="150" s="157" customFormat="1" ht="16" customHeight="1" spans="1:4">
      <c r="A150" s="174" t="s">
        <v>252</v>
      </c>
      <c r="B150" s="173">
        <v>10</v>
      </c>
      <c r="C150" s="170">
        <v>10</v>
      </c>
      <c r="D150" s="171">
        <f t="shared" si="15"/>
        <v>100</v>
      </c>
    </row>
    <row r="151" s="157" customFormat="1" ht="16" customHeight="1" spans="1:4">
      <c r="A151" s="174" t="s">
        <v>253</v>
      </c>
      <c r="B151" s="173">
        <v>106</v>
      </c>
      <c r="C151" s="170">
        <v>151</v>
      </c>
      <c r="D151" s="171">
        <f t="shared" si="15"/>
        <v>70.2</v>
      </c>
    </row>
    <row r="152" s="157" customFormat="1" ht="16" customHeight="1" spans="1:4">
      <c r="A152" s="174" t="s">
        <v>254</v>
      </c>
      <c r="B152" s="173"/>
      <c r="C152" s="170">
        <v>45</v>
      </c>
      <c r="D152" s="171"/>
    </row>
    <row r="153" s="157" customFormat="1" ht="16" customHeight="1" spans="1:4">
      <c r="A153" s="174" t="s">
        <v>255</v>
      </c>
      <c r="B153" s="173">
        <v>22</v>
      </c>
      <c r="C153" s="170">
        <v>641</v>
      </c>
      <c r="D153" s="171">
        <f t="shared" ref="D153:D158" si="16">B153/C153*100</f>
        <v>3.4</v>
      </c>
    </row>
    <row r="154" s="157" customFormat="1" ht="16" customHeight="1" spans="1:4">
      <c r="A154" s="196" t="s">
        <v>256</v>
      </c>
      <c r="B154" s="173">
        <v>472</v>
      </c>
      <c r="C154" s="170">
        <v>387</v>
      </c>
      <c r="D154" s="171">
        <f t="shared" si="16"/>
        <v>122</v>
      </c>
    </row>
    <row r="155" s="157" customFormat="1" ht="16" customHeight="1" spans="1:4">
      <c r="A155" s="174" t="s">
        <v>257</v>
      </c>
      <c r="B155" s="173">
        <v>100</v>
      </c>
      <c r="C155" s="170"/>
      <c r="D155" s="171"/>
    </row>
    <row r="156" s="157" customFormat="1" ht="16" customHeight="1" spans="1:4">
      <c r="A156" s="174" t="s">
        <v>258</v>
      </c>
      <c r="B156" s="173">
        <v>372</v>
      </c>
      <c r="C156" s="170">
        <v>387</v>
      </c>
      <c r="D156" s="171">
        <f t="shared" si="16"/>
        <v>96.1</v>
      </c>
    </row>
    <row r="157" s="157" customFormat="1" ht="16" customHeight="1" spans="1:4">
      <c r="A157" s="177" t="s">
        <v>259</v>
      </c>
      <c r="B157" s="173">
        <v>159</v>
      </c>
      <c r="C157" s="170">
        <v>164</v>
      </c>
      <c r="D157" s="171">
        <f t="shared" si="16"/>
        <v>97</v>
      </c>
    </row>
    <row r="158" s="157" customFormat="1" ht="16" customHeight="1" spans="1:4">
      <c r="A158" s="174" t="s">
        <v>260</v>
      </c>
      <c r="B158" s="188">
        <v>159</v>
      </c>
      <c r="C158" s="170">
        <v>164</v>
      </c>
      <c r="D158" s="171">
        <f t="shared" si="16"/>
        <v>97</v>
      </c>
    </row>
    <row r="159" s="157" customFormat="1" ht="16" customHeight="1" spans="1:4">
      <c r="A159" s="174" t="s">
        <v>261</v>
      </c>
      <c r="B159" s="173"/>
      <c r="C159" s="170"/>
      <c r="D159" s="171"/>
    </row>
    <row r="160" s="157" customFormat="1" ht="16" customHeight="1" spans="1:4">
      <c r="A160" s="182" t="s">
        <v>262</v>
      </c>
      <c r="B160" s="173">
        <v>55</v>
      </c>
      <c r="C160" s="187">
        <v>55</v>
      </c>
      <c r="D160" s="171">
        <f t="shared" ref="D160:D166" si="17">B160/C160*100</f>
        <v>100</v>
      </c>
    </row>
    <row r="161" s="157" customFormat="1" ht="16" customHeight="1" spans="1:4">
      <c r="A161" s="183" t="s">
        <v>192</v>
      </c>
      <c r="B161" s="173"/>
      <c r="C161" s="187"/>
      <c r="D161" s="171"/>
    </row>
    <row r="162" s="157" customFormat="1" ht="16" customHeight="1" spans="1:4">
      <c r="A162" s="183" t="s">
        <v>263</v>
      </c>
      <c r="B162" s="173">
        <v>55</v>
      </c>
      <c r="C162" s="170">
        <v>55</v>
      </c>
      <c r="D162" s="171">
        <f t="shared" si="17"/>
        <v>100</v>
      </c>
    </row>
    <row r="163" s="157" customFormat="1" ht="16" customHeight="1" spans="1:4">
      <c r="A163" s="183" t="s">
        <v>264</v>
      </c>
      <c r="B163" s="173"/>
      <c r="C163" s="170"/>
      <c r="D163" s="171"/>
    </row>
    <row r="164" s="157" customFormat="1" ht="16" customHeight="1" spans="1:4">
      <c r="A164" s="182" t="s">
        <v>265</v>
      </c>
      <c r="B164" s="173">
        <v>638</v>
      </c>
      <c r="C164" s="170">
        <v>505</v>
      </c>
      <c r="D164" s="171">
        <f t="shared" si="17"/>
        <v>126.3</v>
      </c>
    </row>
    <row r="165" s="157" customFormat="1" ht="16" customHeight="1" spans="1:4">
      <c r="A165" s="183" t="s">
        <v>192</v>
      </c>
      <c r="B165" s="173">
        <v>558</v>
      </c>
      <c r="C165" s="170">
        <v>425</v>
      </c>
      <c r="D165" s="171">
        <f t="shared" si="17"/>
        <v>131.3</v>
      </c>
    </row>
    <row r="166" s="157" customFormat="1" ht="16" customHeight="1" spans="1:4">
      <c r="A166" s="183" t="s">
        <v>266</v>
      </c>
      <c r="B166" s="173">
        <v>80</v>
      </c>
      <c r="C166" s="170">
        <v>80</v>
      </c>
      <c r="D166" s="171">
        <f t="shared" si="17"/>
        <v>100</v>
      </c>
    </row>
    <row r="167" s="157" customFormat="1" ht="16" customHeight="1" spans="1:4">
      <c r="A167" s="177" t="s">
        <v>267</v>
      </c>
      <c r="B167" s="173"/>
      <c r="C167" s="170"/>
      <c r="D167" s="171"/>
    </row>
    <row r="168" s="157" customFormat="1" ht="16" customHeight="1" spans="1:4">
      <c r="A168" s="174" t="s">
        <v>268</v>
      </c>
      <c r="B168" s="173"/>
      <c r="C168" s="170"/>
      <c r="D168" s="171"/>
    </row>
    <row r="169" s="157" customFormat="1" ht="16" customHeight="1" spans="1:4">
      <c r="A169" s="174" t="s">
        <v>269</v>
      </c>
      <c r="B169" s="173"/>
      <c r="C169" s="170"/>
      <c r="D169" s="171"/>
    </row>
    <row r="170" s="157" customFormat="1" ht="16" customHeight="1" spans="1:4">
      <c r="A170" s="185" t="s">
        <v>270</v>
      </c>
      <c r="B170" s="187">
        <v>19231</v>
      </c>
      <c r="C170" s="187">
        <v>17996</v>
      </c>
      <c r="D170" s="171">
        <f t="shared" ref="D170:D176" si="18">B170/C170*100</f>
        <v>106.9</v>
      </c>
    </row>
    <row r="171" s="157" customFormat="1" ht="16" customHeight="1" spans="1:4">
      <c r="A171" s="177" t="s">
        <v>271</v>
      </c>
      <c r="B171" s="173">
        <v>1032</v>
      </c>
      <c r="C171" s="170">
        <v>760</v>
      </c>
      <c r="D171" s="171">
        <f t="shared" si="18"/>
        <v>135.8</v>
      </c>
    </row>
    <row r="172" s="157" customFormat="1" ht="16" customHeight="1" spans="1:4">
      <c r="A172" s="174" t="s">
        <v>129</v>
      </c>
      <c r="B172" s="173">
        <v>497</v>
      </c>
      <c r="C172" s="170">
        <v>513</v>
      </c>
      <c r="D172" s="171">
        <f t="shared" si="18"/>
        <v>96.9</v>
      </c>
    </row>
    <row r="173" s="157" customFormat="1" ht="16" customHeight="1" spans="1:4">
      <c r="A173" s="174" t="s">
        <v>272</v>
      </c>
      <c r="B173" s="173">
        <v>8</v>
      </c>
      <c r="C173" s="170">
        <v>8</v>
      </c>
      <c r="D173" s="171">
        <f t="shared" si="18"/>
        <v>100</v>
      </c>
    </row>
    <row r="174" s="157" customFormat="1" ht="16" customHeight="1" spans="1:4">
      <c r="A174" s="174" t="s">
        <v>273</v>
      </c>
      <c r="B174" s="173">
        <v>147</v>
      </c>
      <c r="C174" s="170">
        <v>146</v>
      </c>
      <c r="D174" s="171">
        <f t="shared" si="18"/>
        <v>100.7</v>
      </c>
    </row>
    <row r="175" s="157" customFormat="1" ht="16" customHeight="1" spans="1:4">
      <c r="A175" s="174" t="s">
        <v>274</v>
      </c>
      <c r="B175" s="173">
        <v>77</v>
      </c>
      <c r="C175" s="170">
        <v>80</v>
      </c>
      <c r="D175" s="171">
        <f t="shared" si="18"/>
        <v>96.3</v>
      </c>
    </row>
    <row r="176" s="157" customFormat="1" ht="16" customHeight="1" spans="1:4">
      <c r="A176" s="174" t="s">
        <v>275</v>
      </c>
      <c r="B176" s="173">
        <v>13</v>
      </c>
      <c r="C176" s="170">
        <v>13</v>
      </c>
      <c r="D176" s="171">
        <f t="shared" si="18"/>
        <v>100</v>
      </c>
    </row>
    <row r="177" s="157" customFormat="1" ht="16" customHeight="1" spans="1:4">
      <c r="A177" s="174" t="s">
        <v>276</v>
      </c>
      <c r="B177" s="173">
        <v>290</v>
      </c>
      <c r="C177" s="170"/>
      <c r="D177" s="171"/>
    </row>
    <row r="178" s="157" customFormat="1" ht="16" customHeight="1" spans="1:4">
      <c r="A178" s="177" t="s">
        <v>277</v>
      </c>
      <c r="B178" s="173">
        <v>824</v>
      </c>
      <c r="C178" s="170">
        <v>535</v>
      </c>
      <c r="D178" s="171">
        <f t="shared" ref="D178:D184" si="19">B178/C178*100</f>
        <v>154</v>
      </c>
    </row>
    <row r="179" s="157" customFormat="1" ht="16" customHeight="1" spans="1:4">
      <c r="A179" s="174" t="s">
        <v>129</v>
      </c>
      <c r="B179" s="173">
        <v>417</v>
      </c>
      <c r="C179" s="170">
        <v>390</v>
      </c>
      <c r="D179" s="171">
        <f t="shared" si="19"/>
        <v>106.9</v>
      </c>
    </row>
    <row r="180" s="157" customFormat="1" ht="16" customHeight="1" spans="1:4">
      <c r="A180" s="174" t="s">
        <v>278</v>
      </c>
      <c r="B180" s="173"/>
      <c r="C180" s="170"/>
      <c r="D180" s="171"/>
    </row>
    <row r="181" s="157" customFormat="1" ht="16" customHeight="1" spans="1:4">
      <c r="A181" s="174" t="s">
        <v>279</v>
      </c>
      <c r="B181" s="173">
        <v>372</v>
      </c>
      <c r="C181" s="170">
        <v>92</v>
      </c>
      <c r="D181" s="171">
        <f t="shared" si="19"/>
        <v>404.3</v>
      </c>
    </row>
    <row r="182" s="157" customFormat="1" ht="16" customHeight="1" spans="1:4">
      <c r="A182" s="174" t="s">
        <v>280</v>
      </c>
      <c r="B182" s="173">
        <v>35</v>
      </c>
      <c r="C182" s="194">
        <v>53</v>
      </c>
      <c r="D182" s="171">
        <f t="shared" si="19"/>
        <v>66</v>
      </c>
    </row>
    <row r="183" s="157" customFormat="1" ht="16" customHeight="1" spans="1:4">
      <c r="A183" s="177" t="s">
        <v>281</v>
      </c>
      <c r="B183" s="173">
        <v>3616</v>
      </c>
      <c r="C183" s="170">
        <v>17</v>
      </c>
      <c r="D183" s="171">
        <f t="shared" si="19"/>
        <v>21270.6</v>
      </c>
    </row>
    <row r="184" s="157" customFormat="1" ht="16" customHeight="1" spans="1:4">
      <c r="A184" s="174" t="s">
        <v>282</v>
      </c>
      <c r="B184" s="173">
        <v>16</v>
      </c>
      <c r="C184" s="170">
        <v>17</v>
      </c>
      <c r="D184" s="171">
        <f t="shared" si="19"/>
        <v>94.1</v>
      </c>
    </row>
    <row r="185" s="157" customFormat="1" ht="16" customHeight="1" spans="1:4">
      <c r="A185" s="174" t="s">
        <v>283</v>
      </c>
      <c r="B185" s="173">
        <v>3600</v>
      </c>
      <c r="C185" s="170"/>
      <c r="D185" s="171"/>
    </row>
    <row r="186" s="157" customFormat="1" ht="16" customHeight="1" spans="1:4">
      <c r="A186" s="191" t="s">
        <v>284</v>
      </c>
      <c r="B186" s="173">
        <v>485</v>
      </c>
      <c r="C186" s="170"/>
      <c r="D186" s="171"/>
    </row>
    <row r="187" s="157" customFormat="1" ht="16" customHeight="1" spans="1:4">
      <c r="A187" s="197" t="s">
        <v>285</v>
      </c>
      <c r="B187" s="173">
        <v>484</v>
      </c>
      <c r="C187" s="170"/>
      <c r="D187" s="171"/>
    </row>
    <row r="188" s="157" customFormat="1" ht="16" customHeight="1" spans="1:4">
      <c r="A188" s="198" t="s">
        <v>286</v>
      </c>
      <c r="B188" s="173">
        <v>1</v>
      </c>
      <c r="C188" s="170"/>
      <c r="D188" s="171"/>
    </row>
    <row r="189" s="157" customFormat="1" ht="16" customHeight="1" spans="1:4">
      <c r="A189" s="177" t="s">
        <v>287</v>
      </c>
      <c r="B189" s="173">
        <v>1288</v>
      </c>
      <c r="C189" s="170">
        <v>1000</v>
      </c>
      <c r="D189" s="171">
        <f t="shared" ref="D189:D191" si="20">B189/C189*100</f>
        <v>128.8</v>
      </c>
    </row>
    <row r="190" s="157" customFormat="1" ht="16" customHeight="1" spans="1:4">
      <c r="A190" s="174" t="s">
        <v>288</v>
      </c>
      <c r="B190" s="173">
        <v>32</v>
      </c>
      <c r="C190" s="170">
        <v>35</v>
      </c>
      <c r="D190" s="171">
        <f t="shared" si="20"/>
        <v>91.4</v>
      </c>
    </row>
    <row r="191" s="157" customFormat="1" ht="16" customHeight="1" spans="1:4">
      <c r="A191" s="174" t="s">
        <v>289</v>
      </c>
      <c r="B191" s="173">
        <v>55</v>
      </c>
      <c r="C191" s="170">
        <v>47</v>
      </c>
      <c r="D191" s="171">
        <f t="shared" si="20"/>
        <v>117</v>
      </c>
    </row>
    <row r="192" s="157" customFormat="1" ht="16" customHeight="1" spans="1:4">
      <c r="A192" s="174" t="s">
        <v>290</v>
      </c>
      <c r="B192" s="173">
        <v>110</v>
      </c>
      <c r="C192" s="170"/>
      <c r="D192" s="171"/>
    </row>
    <row r="193" s="157" customFormat="1" ht="16" customHeight="1" spans="1:4">
      <c r="A193" s="174" t="s">
        <v>291</v>
      </c>
      <c r="B193" s="173">
        <v>400</v>
      </c>
      <c r="C193" s="170">
        <v>896</v>
      </c>
      <c r="D193" s="171">
        <f t="shared" ref="D193:D197" si="21">B193/C193*100</f>
        <v>44.6</v>
      </c>
    </row>
    <row r="194" s="157" customFormat="1" ht="16" customHeight="1" spans="1:4">
      <c r="A194" s="174" t="s">
        <v>292</v>
      </c>
      <c r="B194" s="173">
        <v>14</v>
      </c>
      <c r="C194" s="170">
        <v>11</v>
      </c>
      <c r="D194" s="171">
        <f t="shared" si="21"/>
        <v>127.3</v>
      </c>
    </row>
    <row r="195" s="157" customFormat="1" ht="16" customHeight="1" spans="1:4">
      <c r="A195" s="174" t="s">
        <v>293</v>
      </c>
      <c r="B195" s="173">
        <v>677</v>
      </c>
      <c r="C195" s="170">
        <v>11</v>
      </c>
      <c r="D195" s="171">
        <f t="shared" si="21"/>
        <v>6154.5</v>
      </c>
    </row>
    <row r="196" s="157" customFormat="1" ht="16" customHeight="1" spans="1:4">
      <c r="A196" s="177" t="s">
        <v>294</v>
      </c>
      <c r="B196" s="173">
        <v>352</v>
      </c>
      <c r="C196" s="187">
        <v>300</v>
      </c>
      <c r="D196" s="171">
        <f t="shared" si="21"/>
        <v>117.3</v>
      </c>
    </row>
    <row r="197" s="157" customFormat="1" ht="16" customHeight="1" spans="1:4">
      <c r="A197" s="174" t="s">
        <v>295</v>
      </c>
      <c r="B197" s="173">
        <v>350</v>
      </c>
      <c r="C197" s="187">
        <v>300</v>
      </c>
      <c r="D197" s="171">
        <f t="shared" si="21"/>
        <v>116.7</v>
      </c>
    </row>
    <row r="198" s="157" customFormat="1" ht="16" customHeight="1" spans="1:4">
      <c r="A198" s="174" t="s">
        <v>296</v>
      </c>
      <c r="B198" s="173"/>
      <c r="C198" s="170"/>
      <c r="D198" s="171"/>
    </row>
    <row r="199" s="157" customFormat="1" ht="16" customHeight="1" spans="1:4">
      <c r="A199" s="174" t="s">
        <v>297</v>
      </c>
      <c r="B199" s="173"/>
      <c r="C199" s="170"/>
      <c r="D199" s="171"/>
    </row>
    <row r="200" s="157" customFormat="1" ht="16" customHeight="1" spans="1:4">
      <c r="A200" s="174" t="s">
        <v>298</v>
      </c>
      <c r="B200" s="173">
        <v>2</v>
      </c>
      <c r="C200" s="170"/>
      <c r="D200" s="171"/>
    </row>
    <row r="201" s="157" customFormat="1" ht="16" customHeight="1" spans="1:4">
      <c r="A201" s="177" t="s">
        <v>299</v>
      </c>
      <c r="B201" s="173">
        <v>605</v>
      </c>
      <c r="C201" s="170">
        <v>321</v>
      </c>
      <c r="D201" s="171">
        <f t="shared" ref="D201:D206" si="22">B201/C201*100</f>
        <v>188.5</v>
      </c>
    </row>
    <row r="202" s="157" customFormat="1" ht="16" customHeight="1" spans="1:4">
      <c r="A202" s="174" t="s">
        <v>300</v>
      </c>
      <c r="B202" s="173">
        <v>37</v>
      </c>
      <c r="C202" s="170">
        <v>37</v>
      </c>
      <c r="D202" s="171">
        <f t="shared" si="22"/>
        <v>100</v>
      </c>
    </row>
    <row r="203" s="157" customFormat="1" ht="16" customHeight="1" spans="1:4">
      <c r="A203" s="174" t="s">
        <v>301</v>
      </c>
      <c r="B203" s="173">
        <v>303</v>
      </c>
      <c r="C203" s="170"/>
      <c r="D203" s="171"/>
    </row>
    <row r="204" s="157" customFormat="1" ht="16" customHeight="1" spans="1:4">
      <c r="A204" s="174" t="s">
        <v>302</v>
      </c>
      <c r="B204" s="173">
        <v>265</v>
      </c>
      <c r="C204" s="170">
        <v>284</v>
      </c>
      <c r="D204" s="171">
        <f t="shared" si="22"/>
        <v>93.3</v>
      </c>
    </row>
    <row r="205" s="157" customFormat="1" ht="16" customHeight="1" spans="1:4">
      <c r="A205" s="177" t="s">
        <v>303</v>
      </c>
      <c r="B205" s="173">
        <v>1162</v>
      </c>
      <c r="C205" s="170">
        <v>979</v>
      </c>
      <c r="D205" s="171">
        <f t="shared" si="22"/>
        <v>118.7</v>
      </c>
    </row>
    <row r="206" s="157" customFormat="1" ht="16" customHeight="1" spans="1:4">
      <c r="A206" s="174" t="s">
        <v>152</v>
      </c>
      <c r="B206" s="173">
        <v>182</v>
      </c>
      <c r="C206" s="170">
        <v>165</v>
      </c>
      <c r="D206" s="171">
        <f t="shared" si="22"/>
        <v>110.3</v>
      </c>
    </row>
    <row r="207" s="157" customFormat="1" ht="16" customHeight="1" spans="1:4">
      <c r="A207" s="174" t="s">
        <v>304</v>
      </c>
      <c r="B207" s="173"/>
      <c r="C207" s="170">
        <v>73</v>
      </c>
      <c r="D207" s="171"/>
    </row>
    <row r="208" s="157" customFormat="1" ht="16" customHeight="1" spans="1:4">
      <c r="A208" s="174" t="s">
        <v>305</v>
      </c>
      <c r="B208" s="173">
        <v>270</v>
      </c>
      <c r="C208" s="170">
        <v>190</v>
      </c>
      <c r="D208" s="171">
        <f t="shared" ref="D208:D225" si="23">B208/C208*100</f>
        <v>142.1</v>
      </c>
    </row>
    <row r="209" s="157" customFormat="1" ht="16" customHeight="1" spans="1:4">
      <c r="A209" s="174" t="s">
        <v>306</v>
      </c>
      <c r="B209" s="173">
        <v>510</v>
      </c>
      <c r="C209" s="170">
        <v>370</v>
      </c>
      <c r="D209" s="171"/>
    </row>
    <row r="210" s="157" customFormat="1" ht="16" customHeight="1" spans="1:4">
      <c r="A210" s="174" t="s">
        <v>307</v>
      </c>
      <c r="B210" s="173">
        <v>200</v>
      </c>
      <c r="C210" s="170">
        <v>181</v>
      </c>
      <c r="D210" s="171">
        <f t="shared" si="23"/>
        <v>110.5</v>
      </c>
    </row>
    <row r="211" s="157" customFormat="1" ht="16" customHeight="1" spans="1:4">
      <c r="A211" s="199" t="s">
        <v>308</v>
      </c>
      <c r="B211" s="173">
        <v>50</v>
      </c>
      <c r="C211" s="170"/>
      <c r="D211" s="171"/>
    </row>
    <row r="212" s="157" customFormat="1" ht="16" customHeight="1" spans="1:4">
      <c r="A212" s="200" t="s">
        <v>309</v>
      </c>
      <c r="B212" s="173">
        <v>50</v>
      </c>
      <c r="C212" s="170"/>
      <c r="D212" s="171"/>
    </row>
    <row r="213" s="157" customFormat="1" ht="16" customHeight="1" spans="1:4">
      <c r="A213" s="177" t="s">
        <v>310</v>
      </c>
      <c r="B213" s="173">
        <v>1452</v>
      </c>
      <c r="C213" s="170">
        <v>1200</v>
      </c>
      <c r="D213" s="171">
        <f t="shared" si="23"/>
        <v>121</v>
      </c>
    </row>
    <row r="214" s="157" customFormat="1" ht="16" customHeight="1" spans="1:4">
      <c r="A214" s="174" t="s">
        <v>311</v>
      </c>
      <c r="B214" s="173">
        <v>53</v>
      </c>
      <c r="C214" s="170">
        <v>41</v>
      </c>
      <c r="D214" s="171">
        <f t="shared" si="23"/>
        <v>129.3</v>
      </c>
    </row>
    <row r="215" s="157" customFormat="1" ht="16" customHeight="1" spans="1:4">
      <c r="A215" s="174" t="s">
        <v>312</v>
      </c>
      <c r="B215" s="173">
        <v>1399</v>
      </c>
      <c r="C215" s="170">
        <v>1159</v>
      </c>
      <c r="D215" s="171">
        <f t="shared" si="23"/>
        <v>120.7</v>
      </c>
    </row>
    <row r="216" s="157" customFormat="1" ht="16" customHeight="1" spans="1:4">
      <c r="A216" s="177" t="s">
        <v>313</v>
      </c>
      <c r="B216" s="173">
        <v>318</v>
      </c>
      <c r="C216" s="170">
        <v>367</v>
      </c>
      <c r="D216" s="171">
        <f t="shared" si="23"/>
        <v>86.6</v>
      </c>
    </row>
    <row r="217" s="157" customFormat="1" ht="16" customHeight="1" spans="1:4">
      <c r="A217" s="174" t="s">
        <v>314</v>
      </c>
      <c r="B217" s="173">
        <v>282</v>
      </c>
      <c r="C217" s="170">
        <v>357</v>
      </c>
      <c r="D217" s="171">
        <f t="shared" si="23"/>
        <v>79</v>
      </c>
    </row>
    <row r="218" s="157" customFormat="1" ht="16" customHeight="1" spans="1:4">
      <c r="A218" s="174" t="s">
        <v>315</v>
      </c>
      <c r="B218" s="173">
        <v>36</v>
      </c>
      <c r="C218" s="170">
        <v>10</v>
      </c>
      <c r="D218" s="171">
        <f t="shared" si="23"/>
        <v>360</v>
      </c>
    </row>
    <row r="219" s="157" customFormat="1" ht="16" customHeight="1" spans="1:4">
      <c r="A219" s="177" t="s">
        <v>316</v>
      </c>
      <c r="B219" s="173">
        <v>721</v>
      </c>
      <c r="C219" s="170">
        <v>613</v>
      </c>
      <c r="D219" s="171">
        <f t="shared" si="23"/>
        <v>117.6</v>
      </c>
    </row>
    <row r="220" s="157" customFormat="1" ht="16" customHeight="1" spans="1:4">
      <c r="A220" s="174" t="s">
        <v>317</v>
      </c>
      <c r="B220" s="173">
        <v>17</v>
      </c>
      <c r="C220" s="170">
        <v>11</v>
      </c>
      <c r="D220" s="171">
        <f t="shared" si="23"/>
        <v>154.5</v>
      </c>
    </row>
    <row r="221" s="157" customFormat="1" ht="16" customHeight="1" spans="1:4">
      <c r="A221" s="174" t="s">
        <v>318</v>
      </c>
      <c r="B221" s="173">
        <v>704</v>
      </c>
      <c r="C221" s="170">
        <v>602</v>
      </c>
      <c r="D221" s="171">
        <f t="shared" si="23"/>
        <v>116.9</v>
      </c>
    </row>
    <row r="222" s="157" customFormat="1" ht="16" customHeight="1" spans="1:4">
      <c r="A222" s="196" t="s">
        <v>319</v>
      </c>
      <c r="B222" s="173">
        <v>64</v>
      </c>
      <c r="C222" s="170">
        <v>44</v>
      </c>
      <c r="D222" s="171">
        <f t="shared" si="23"/>
        <v>145.5</v>
      </c>
    </row>
    <row r="223" s="157" customFormat="1" ht="16" customHeight="1" spans="1:4">
      <c r="A223" s="201" t="s">
        <v>320</v>
      </c>
      <c r="B223" s="173">
        <v>12</v>
      </c>
      <c r="C223" s="170">
        <v>10</v>
      </c>
      <c r="D223" s="171">
        <f t="shared" si="23"/>
        <v>120</v>
      </c>
    </row>
    <row r="224" s="157" customFormat="1" ht="16" customHeight="1" spans="1:4">
      <c r="A224" s="201" t="s">
        <v>321</v>
      </c>
      <c r="B224" s="173">
        <v>52</v>
      </c>
      <c r="C224" s="170">
        <v>34</v>
      </c>
      <c r="D224" s="171">
        <f t="shared" si="23"/>
        <v>152.9</v>
      </c>
    </row>
    <row r="225" s="157" customFormat="1" ht="16" customHeight="1" spans="1:4">
      <c r="A225" s="196" t="s">
        <v>322</v>
      </c>
      <c r="B225" s="173">
        <v>6477</v>
      </c>
      <c r="C225" s="170">
        <v>6516</v>
      </c>
      <c r="D225" s="171">
        <f t="shared" si="23"/>
        <v>99.4</v>
      </c>
    </row>
    <row r="226" s="157" customFormat="1" ht="16" customHeight="1" spans="1:4">
      <c r="A226" s="202" t="s">
        <v>323</v>
      </c>
      <c r="B226" s="173"/>
      <c r="C226" s="170">
        <v>1108</v>
      </c>
      <c r="D226" s="171"/>
    </row>
    <row r="227" s="157" customFormat="1" ht="18" customHeight="1" spans="1:4">
      <c r="A227" s="202" t="s">
        <v>324</v>
      </c>
      <c r="B227" s="173">
        <v>6477</v>
      </c>
      <c r="C227" s="170">
        <v>5408</v>
      </c>
      <c r="D227" s="171">
        <f t="shared" ref="D227:D230" si="24">B227/C227*100</f>
        <v>119.8</v>
      </c>
    </row>
    <row r="228" s="157" customFormat="1" ht="18" customHeight="1" spans="1:4">
      <c r="A228" s="203" t="s">
        <v>325</v>
      </c>
      <c r="B228" s="173">
        <v>259</v>
      </c>
      <c r="C228" s="170">
        <v>61</v>
      </c>
      <c r="D228" s="171">
        <f t="shared" si="24"/>
        <v>424.6</v>
      </c>
    </row>
    <row r="229" s="157" customFormat="1" ht="18" customHeight="1" spans="1:4">
      <c r="A229" s="203" t="s">
        <v>129</v>
      </c>
      <c r="B229" s="173">
        <v>132</v>
      </c>
      <c r="C229" s="170"/>
      <c r="D229" s="171"/>
    </row>
    <row r="230" s="157" customFormat="1" ht="18" customHeight="1" spans="1:4">
      <c r="A230" s="204" t="s">
        <v>326</v>
      </c>
      <c r="B230" s="173">
        <v>59</v>
      </c>
      <c r="C230" s="170">
        <v>61</v>
      </c>
      <c r="D230" s="171">
        <f t="shared" si="24"/>
        <v>96.7</v>
      </c>
    </row>
    <row r="231" s="157" customFormat="1" ht="18" customHeight="1" spans="1:4">
      <c r="A231" s="204" t="s">
        <v>327</v>
      </c>
      <c r="B231" s="173">
        <v>68</v>
      </c>
      <c r="C231" s="170"/>
      <c r="D231" s="171"/>
    </row>
    <row r="232" s="157" customFormat="1" ht="16" customHeight="1" spans="1:4">
      <c r="A232" s="177" t="s">
        <v>328</v>
      </c>
      <c r="B232" s="173">
        <v>526</v>
      </c>
      <c r="C232" s="170">
        <v>5283</v>
      </c>
      <c r="D232" s="171">
        <f t="shared" ref="D232:D254" si="25">B232/C232*100</f>
        <v>10</v>
      </c>
    </row>
    <row r="233" s="157" customFormat="1" ht="16" customHeight="1" spans="1:4">
      <c r="A233" s="174" t="s">
        <v>329</v>
      </c>
      <c r="B233" s="173">
        <v>526</v>
      </c>
      <c r="C233" s="170">
        <v>5283</v>
      </c>
      <c r="D233" s="171">
        <f t="shared" si="25"/>
        <v>10</v>
      </c>
    </row>
    <row r="234" s="157" customFormat="1" ht="16" customHeight="1" spans="1:4">
      <c r="A234" s="205" t="s">
        <v>330</v>
      </c>
      <c r="B234" s="187">
        <v>11389</v>
      </c>
      <c r="C234" s="187">
        <v>10777</v>
      </c>
      <c r="D234" s="171">
        <f t="shared" si="25"/>
        <v>105.7</v>
      </c>
    </row>
    <row r="235" s="157" customFormat="1" ht="16" customHeight="1" spans="1:4">
      <c r="A235" s="182" t="s">
        <v>331</v>
      </c>
      <c r="B235" s="173">
        <v>115</v>
      </c>
      <c r="C235" s="170">
        <v>129</v>
      </c>
      <c r="D235" s="171">
        <f t="shared" si="25"/>
        <v>89.1</v>
      </c>
    </row>
    <row r="236" s="157" customFormat="1" ht="16" customHeight="1" spans="1:4">
      <c r="A236" s="174" t="s">
        <v>129</v>
      </c>
      <c r="B236" s="173">
        <v>115</v>
      </c>
      <c r="C236" s="170">
        <v>129</v>
      </c>
      <c r="D236" s="171">
        <f t="shared" si="25"/>
        <v>89.1</v>
      </c>
    </row>
    <row r="237" s="157" customFormat="1" ht="16" customHeight="1" spans="1:4">
      <c r="A237" s="177" t="s">
        <v>332</v>
      </c>
      <c r="B237" s="173">
        <v>851</v>
      </c>
      <c r="C237" s="170">
        <v>553</v>
      </c>
      <c r="D237" s="171">
        <f t="shared" si="25"/>
        <v>153.9</v>
      </c>
    </row>
    <row r="238" s="157" customFormat="1" ht="16" customHeight="1" spans="1:4">
      <c r="A238" s="174" t="s">
        <v>333</v>
      </c>
      <c r="B238" s="173">
        <v>22</v>
      </c>
      <c r="C238" s="170">
        <v>22</v>
      </c>
      <c r="D238" s="171">
        <f t="shared" si="25"/>
        <v>100</v>
      </c>
    </row>
    <row r="239" s="157" customFormat="1" ht="16" customHeight="1" spans="1:4">
      <c r="A239" s="174" t="s">
        <v>334</v>
      </c>
      <c r="B239" s="173">
        <v>18</v>
      </c>
      <c r="C239" s="170">
        <v>18</v>
      </c>
      <c r="D239" s="171">
        <f t="shared" si="25"/>
        <v>100</v>
      </c>
    </row>
    <row r="240" s="157" customFormat="1" ht="16" customHeight="1" spans="1:4">
      <c r="A240" s="174" t="s">
        <v>335</v>
      </c>
      <c r="B240" s="173">
        <v>120</v>
      </c>
      <c r="C240" s="170">
        <v>110</v>
      </c>
      <c r="D240" s="171">
        <f t="shared" si="25"/>
        <v>109.1</v>
      </c>
    </row>
    <row r="241" s="157" customFormat="1" ht="16" customHeight="1" spans="1:4">
      <c r="A241" s="174" t="s">
        <v>336</v>
      </c>
      <c r="B241" s="173">
        <v>691</v>
      </c>
      <c r="C241" s="187">
        <v>403</v>
      </c>
      <c r="D241" s="171">
        <f t="shared" si="25"/>
        <v>171.5</v>
      </c>
    </row>
    <row r="242" s="157" customFormat="1" ht="16" customHeight="1" spans="1:4">
      <c r="A242" s="177" t="s">
        <v>337</v>
      </c>
      <c r="B242" s="173">
        <v>2397</v>
      </c>
      <c r="C242" s="170">
        <v>2471</v>
      </c>
      <c r="D242" s="171">
        <f t="shared" si="25"/>
        <v>97</v>
      </c>
    </row>
    <row r="243" s="157" customFormat="1" ht="16" customHeight="1" spans="1:4">
      <c r="A243" s="174" t="s">
        <v>338</v>
      </c>
      <c r="B243" s="173">
        <v>37</v>
      </c>
      <c r="C243" s="170">
        <v>37</v>
      </c>
      <c r="D243" s="171">
        <f t="shared" si="25"/>
        <v>100</v>
      </c>
    </row>
    <row r="244" s="157" customFormat="1" ht="16" customHeight="1" spans="1:4">
      <c r="A244" s="174" t="s">
        <v>339</v>
      </c>
      <c r="B244" s="173">
        <v>1983</v>
      </c>
      <c r="C244" s="170">
        <v>2043</v>
      </c>
      <c r="D244" s="171">
        <f t="shared" si="25"/>
        <v>97.1</v>
      </c>
    </row>
    <row r="245" s="157" customFormat="1" ht="16" customHeight="1" spans="1:4">
      <c r="A245" s="174" t="s">
        <v>340</v>
      </c>
      <c r="B245" s="173">
        <v>377</v>
      </c>
      <c r="C245" s="170">
        <v>391</v>
      </c>
      <c r="D245" s="171">
        <f t="shared" si="25"/>
        <v>96.4</v>
      </c>
    </row>
    <row r="246" s="157" customFormat="1" ht="16" customHeight="1" spans="1:4">
      <c r="A246" s="177" t="s">
        <v>341</v>
      </c>
      <c r="B246" s="173">
        <v>1134</v>
      </c>
      <c r="C246" s="170">
        <v>1063</v>
      </c>
      <c r="D246" s="171">
        <f t="shared" si="25"/>
        <v>106.7</v>
      </c>
    </row>
    <row r="247" s="157" customFormat="1" ht="16" customHeight="1" spans="1:4">
      <c r="A247" s="174" t="s">
        <v>342</v>
      </c>
      <c r="B247" s="173">
        <v>376</v>
      </c>
      <c r="C247" s="170">
        <v>316</v>
      </c>
      <c r="D247" s="171">
        <f t="shared" si="25"/>
        <v>119</v>
      </c>
    </row>
    <row r="248" s="157" customFormat="1" ht="16" customHeight="1" spans="1:4">
      <c r="A248" s="174" t="s">
        <v>343</v>
      </c>
      <c r="B248" s="173">
        <v>162</v>
      </c>
      <c r="C248" s="170">
        <v>157</v>
      </c>
      <c r="D248" s="171">
        <f t="shared" si="25"/>
        <v>103.2</v>
      </c>
    </row>
    <row r="249" s="157" customFormat="1" ht="16" customHeight="1" spans="1:4">
      <c r="A249" s="174" t="s">
        <v>344</v>
      </c>
      <c r="B249" s="173">
        <v>61</v>
      </c>
      <c r="C249" s="170">
        <v>61</v>
      </c>
      <c r="D249" s="171">
        <f t="shared" si="25"/>
        <v>100</v>
      </c>
    </row>
    <row r="250" s="157" customFormat="1" ht="16" customHeight="1" spans="1:4">
      <c r="A250" s="174" t="s">
        <v>345</v>
      </c>
      <c r="B250" s="173">
        <v>444</v>
      </c>
      <c r="C250" s="170">
        <v>440</v>
      </c>
      <c r="D250" s="171">
        <f t="shared" si="25"/>
        <v>100.9</v>
      </c>
    </row>
    <row r="251" s="157" customFormat="1" ht="16" customHeight="1" spans="1:4">
      <c r="A251" s="174" t="s">
        <v>346</v>
      </c>
      <c r="B251" s="173">
        <v>91</v>
      </c>
      <c r="C251" s="170">
        <v>86</v>
      </c>
      <c r="D251" s="171">
        <f t="shared" si="25"/>
        <v>105.8</v>
      </c>
    </row>
    <row r="252" s="157" customFormat="1" ht="16" customHeight="1" spans="1:4">
      <c r="A252" s="174" t="s">
        <v>347</v>
      </c>
      <c r="B252" s="173"/>
      <c r="C252" s="170">
        <v>3</v>
      </c>
      <c r="D252" s="171"/>
    </row>
    <row r="253" s="157" customFormat="1" ht="16" customHeight="1" spans="1:4">
      <c r="A253" s="177" t="s">
        <v>348</v>
      </c>
      <c r="B253" s="173">
        <v>30</v>
      </c>
      <c r="C253" s="170">
        <v>265</v>
      </c>
      <c r="D253" s="171">
        <f t="shared" si="25"/>
        <v>11.3</v>
      </c>
    </row>
    <row r="254" s="157" customFormat="1" ht="16" customHeight="1" spans="1:4">
      <c r="A254" s="174" t="s">
        <v>349</v>
      </c>
      <c r="B254" s="173">
        <v>30</v>
      </c>
      <c r="C254" s="170">
        <v>30</v>
      </c>
      <c r="D254" s="171">
        <f t="shared" si="25"/>
        <v>100</v>
      </c>
    </row>
    <row r="255" s="157" customFormat="1" ht="16" customHeight="1" spans="1:4">
      <c r="A255" s="174" t="s">
        <v>350</v>
      </c>
      <c r="B255" s="173"/>
      <c r="C255" s="170">
        <v>235</v>
      </c>
      <c r="D255" s="171"/>
    </row>
    <row r="256" s="157" customFormat="1" ht="16" customHeight="1" spans="1:4">
      <c r="A256" s="177" t="s">
        <v>351</v>
      </c>
      <c r="B256" s="173">
        <v>3836</v>
      </c>
      <c r="C256" s="170">
        <v>3836</v>
      </c>
      <c r="D256" s="171">
        <f t="shared" ref="D256:D261" si="26">B256/C256*100</f>
        <v>100</v>
      </c>
    </row>
    <row r="257" s="157" customFormat="1" ht="16" customHeight="1" spans="1:4">
      <c r="A257" s="174" t="s">
        <v>352</v>
      </c>
      <c r="B257" s="173">
        <v>1334</v>
      </c>
      <c r="C257" s="170">
        <v>930</v>
      </c>
      <c r="D257" s="171">
        <f t="shared" si="26"/>
        <v>143.4</v>
      </c>
    </row>
    <row r="258" s="157" customFormat="1" ht="16" customHeight="1" spans="1:4">
      <c r="A258" s="174" t="s">
        <v>353</v>
      </c>
      <c r="B258" s="173">
        <v>2349</v>
      </c>
      <c r="C258" s="170">
        <v>2381</v>
      </c>
      <c r="D258" s="171">
        <f t="shared" si="26"/>
        <v>98.7</v>
      </c>
    </row>
    <row r="259" s="157" customFormat="1" ht="16" customHeight="1" spans="1:4">
      <c r="A259" s="174" t="s">
        <v>354</v>
      </c>
      <c r="B259" s="173">
        <v>153</v>
      </c>
      <c r="C259" s="170">
        <v>525</v>
      </c>
      <c r="D259" s="171">
        <f t="shared" si="26"/>
        <v>29.1</v>
      </c>
    </row>
    <row r="260" s="157" customFormat="1" ht="16" customHeight="1" spans="1:4">
      <c r="A260" s="177" t="s">
        <v>355</v>
      </c>
      <c r="B260" s="173">
        <v>130</v>
      </c>
      <c r="C260" s="170">
        <v>220</v>
      </c>
      <c r="D260" s="171">
        <f t="shared" si="26"/>
        <v>59.1</v>
      </c>
    </row>
    <row r="261" s="157" customFormat="1" ht="16" customHeight="1" spans="1:4">
      <c r="A261" s="174" t="s">
        <v>356</v>
      </c>
      <c r="B261" s="173">
        <v>130</v>
      </c>
      <c r="C261" s="170">
        <v>220</v>
      </c>
      <c r="D261" s="171">
        <f t="shared" si="26"/>
        <v>59.1</v>
      </c>
    </row>
    <row r="262" s="157" customFormat="1" ht="16" customHeight="1" spans="1:4">
      <c r="A262" s="182" t="s">
        <v>357</v>
      </c>
      <c r="B262" s="173">
        <v>2679</v>
      </c>
      <c r="C262" s="170"/>
      <c r="D262" s="171"/>
    </row>
    <row r="263" s="157" customFormat="1" ht="15" customHeight="1" spans="1:4">
      <c r="A263" s="206" t="s">
        <v>358</v>
      </c>
      <c r="B263" s="173">
        <v>2679</v>
      </c>
      <c r="C263" s="170"/>
      <c r="D263" s="171"/>
    </row>
    <row r="264" s="157" customFormat="1" ht="16" customHeight="1" spans="1:4">
      <c r="A264" s="177" t="s">
        <v>359</v>
      </c>
      <c r="B264" s="173">
        <v>129</v>
      </c>
      <c r="C264" s="170">
        <v>44</v>
      </c>
      <c r="D264" s="171">
        <f t="shared" ref="D264:D271" si="27">B264/C264*100</f>
        <v>293.2</v>
      </c>
    </row>
    <row r="265" s="157" customFormat="1" ht="16" customHeight="1" spans="1:4">
      <c r="A265" s="183" t="s">
        <v>360</v>
      </c>
      <c r="B265" s="173">
        <v>119</v>
      </c>
      <c r="C265" s="170"/>
      <c r="D265" s="171"/>
    </row>
    <row r="266" s="157" customFormat="1" ht="16" customHeight="1" spans="1:4">
      <c r="A266" s="174" t="s">
        <v>361</v>
      </c>
      <c r="B266" s="173">
        <v>10</v>
      </c>
      <c r="C266" s="170">
        <v>10</v>
      </c>
      <c r="D266" s="171">
        <f t="shared" si="27"/>
        <v>100</v>
      </c>
    </row>
    <row r="267" s="157" customFormat="1" ht="16" customHeight="1" spans="1:4">
      <c r="A267" s="174" t="s">
        <v>362</v>
      </c>
      <c r="B267" s="173"/>
      <c r="C267" s="170">
        <v>34</v>
      </c>
      <c r="D267" s="171"/>
    </row>
    <row r="268" s="157" customFormat="1" ht="16" customHeight="1" spans="1:4">
      <c r="A268" s="207" t="s">
        <v>363</v>
      </c>
      <c r="B268" s="173">
        <v>58</v>
      </c>
      <c r="C268" s="170">
        <v>59</v>
      </c>
      <c r="D268" s="171">
        <f t="shared" si="27"/>
        <v>98.3</v>
      </c>
    </row>
    <row r="269" s="157" customFormat="1" ht="16" customHeight="1" spans="1:4">
      <c r="A269" s="174" t="s">
        <v>364</v>
      </c>
      <c r="B269" s="173">
        <v>58</v>
      </c>
      <c r="C269" s="170">
        <v>59</v>
      </c>
      <c r="D269" s="171">
        <f t="shared" si="27"/>
        <v>98.3</v>
      </c>
    </row>
    <row r="270" s="157" customFormat="1" ht="16" customHeight="1" spans="1:4">
      <c r="A270" s="182" t="s">
        <v>365</v>
      </c>
      <c r="B270" s="173">
        <v>30</v>
      </c>
      <c r="C270" s="170">
        <v>137</v>
      </c>
      <c r="D270" s="171">
        <f t="shared" si="27"/>
        <v>21.9</v>
      </c>
    </row>
    <row r="271" s="157" customFormat="1" ht="16" customHeight="1" spans="1:4">
      <c r="A271" s="183" t="s">
        <v>366</v>
      </c>
      <c r="B271" s="173">
        <v>30</v>
      </c>
      <c r="C271" s="170">
        <v>137</v>
      </c>
      <c r="D271" s="171">
        <f t="shared" si="27"/>
        <v>21.9</v>
      </c>
    </row>
    <row r="272" s="157" customFormat="1" ht="16" customHeight="1" spans="1:4">
      <c r="A272" s="208" t="s">
        <v>367</v>
      </c>
      <c r="B272" s="173"/>
      <c r="C272" s="170">
        <v>2000</v>
      </c>
      <c r="D272" s="171"/>
    </row>
    <row r="273" s="157" customFormat="1" ht="16" customHeight="1" spans="1:4">
      <c r="A273" s="193" t="s">
        <v>368</v>
      </c>
      <c r="B273" s="173"/>
      <c r="C273" s="170">
        <v>2000</v>
      </c>
      <c r="D273" s="171"/>
    </row>
    <row r="274" s="157" customFormat="1" ht="16" customHeight="1" spans="1:4">
      <c r="A274" s="185" t="s">
        <v>369</v>
      </c>
      <c r="B274" s="173">
        <v>3817</v>
      </c>
      <c r="C274" s="173">
        <v>3254</v>
      </c>
      <c r="D274" s="171">
        <f t="shared" ref="D274:D280" si="28">B274/C274*100</f>
        <v>117.3</v>
      </c>
    </row>
    <row r="275" s="157" customFormat="1" ht="16" customHeight="1" spans="1:4">
      <c r="A275" s="177" t="s">
        <v>370</v>
      </c>
      <c r="B275" s="173"/>
      <c r="C275" s="170">
        <v>355</v>
      </c>
      <c r="D275" s="171"/>
    </row>
    <row r="276" s="157" customFormat="1" ht="16" customHeight="1" spans="1:4">
      <c r="A276" s="174" t="s">
        <v>129</v>
      </c>
      <c r="B276" s="173"/>
      <c r="C276" s="170">
        <v>355</v>
      </c>
      <c r="D276" s="171"/>
    </row>
    <row r="277" s="157" customFormat="1" ht="16" customHeight="1" spans="1:4">
      <c r="A277" s="177" t="s">
        <v>371</v>
      </c>
      <c r="B277" s="173"/>
      <c r="C277" s="170">
        <v>20</v>
      </c>
      <c r="D277" s="171"/>
    </row>
    <row r="278" s="157" customFormat="1" ht="16" customHeight="1" spans="1:4">
      <c r="A278" s="174" t="s">
        <v>372</v>
      </c>
      <c r="B278" s="173"/>
      <c r="C278" s="170">
        <v>20</v>
      </c>
      <c r="D278" s="171"/>
    </row>
    <row r="279" s="157" customFormat="1" ht="16" customHeight="1" spans="1:4">
      <c r="A279" s="177" t="s">
        <v>373</v>
      </c>
      <c r="B279" s="173">
        <v>2317</v>
      </c>
      <c r="C279" s="170">
        <v>2279</v>
      </c>
      <c r="D279" s="171">
        <f t="shared" si="28"/>
        <v>101.7</v>
      </c>
    </row>
    <row r="280" s="157" customFormat="1" ht="16" customHeight="1" spans="1:4">
      <c r="A280" s="174" t="s">
        <v>374</v>
      </c>
      <c r="B280" s="173">
        <v>2317</v>
      </c>
      <c r="C280" s="170">
        <v>2079</v>
      </c>
      <c r="D280" s="171">
        <f t="shared" si="28"/>
        <v>111.4</v>
      </c>
    </row>
    <row r="281" s="157" customFormat="1" ht="16" customHeight="1" spans="1:4">
      <c r="A281" s="209" t="s">
        <v>375</v>
      </c>
      <c r="B281" s="173"/>
      <c r="C281" s="170"/>
      <c r="D281" s="171"/>
    </row>
    <row r="282" s="157" customFormat="1" ht="16" customHeight="1" spans="1:4">
      <c r="A282" s="210" t="s">
        <v>376</v>
      </c>
      <c r="B282" s="173"/>
      <c r="C282" s="170">
        <v>200</v>
      </c>
      <c r="D282" s="171"/>
    </row>
    <row r="283" s="157" customFormat="1" ht="16" customHeight="1" spans="1:4">
      <c r="A283" s="177" t="s">
        <v>377</v>
      </c>
      <c r="B283" s="173">
        <v>1500</v>
      </c>
      <c r="C283" s="170">
        <v>600</v>
      </c>
      <c r="D283" s="171">
        <f t="shared" ref="D282:D284" si="29">B283/C283*100</f>
        <v>250</v>
      </c>
    </row>
    <row r="284" s="157" customFormat="1" ht="16" customHeight="1" spans="1:4">
      <c r="A284" s="174" t="s">
        <v>378</v>
      </c>
      <c r="B284" s="173">
        <v>1500</v>
      </c>
      <c r="C284" s="170">
        <v>600</v>
      </c>
      <c r="D284" s="171">
        <f t="shared" si="29"/>
        <v>250</v>
      </c>
    </row>
    <row r="285" s="157" customFormat="1" ht="16" customHeight="1" spans="1:4">
      <c r="A285" s="184" t="s">
        <v>379</v>
      </c>
      <c r="B285" s="170">
        <v>4130</v>
      </c>
      <c r="C285" s="170">
        <v>4871</v>
      </c>
      <c r="D285" s="171">
        <f t="shared" ref="D285:D290" si="30">B285/C285*100</f>
        <v>84.8</v>
      </c>
    </row>
    <row r="286" s="157" customFormat="1" ht="16" customHeight="1" spans="1:4">
      <c r="A286" s="177" t="s">
        <v>380</v>
      </c>
      <c r="B286" s="173">
        <v>2114</v>
      </c>
      <c r="C286" s="170">
        <v>2133</v>
      </c>
      <c r="D286" s="171">
        <f t="shared" si="30"/>
        <v>99.1</v>
      </c>
    </row>
    <row r="287" s="157" customFormat="1" ht="16" customHeight="1" spans="1:4">
      <c r="A287" s="174" t="s">
        <v>129</v>
      </c>
      <c r="B287" s="173">
        <v>1562</v>
      </c>
      <c r="C287" s="170">
        <v>1167</v>
      </c>
      <c r="D287" s="171">
        <f t="shared" si="30"/>
        <v>133.8</v>
      </c>
    </row>
    <row r="288" s="157" customFormat="1" ht="16" customHeight="1" spans="1:4">
      <c r="A288" s="174" t="s">
        <v>381</v>
      </c>
      <c r="B288" s="173">
        <v>542</v>
      </c>
      <c r="C288" s="170">
        <v>576</v>
      </c>
      <c r="D288" s="171">
        <f t="shared" si="30"/>
        <v>94.1</v>
      </c>
    </row>
    <row r="289" s="157" customFormat="1" ht="16" customHeight="1" spans="1:4">
      <c r="A289" s="174" t="s">
        <v>382</v>
      </c>
      <c r="B289" s="173">
        <v>10</v>
      </c>
      <c r="C289" s="170">
        <v>390</v>
      </c>
      <c r="D289" s="171">
        <f t="shared" si="30"/>
        <v>2.6</v>
      </c>
    </row>
    <row r="290" s="157" customFormat="1" ht="16" customHeight="1" spans="1:4">
      <c r="A290" s="177" t="s">
        <v>383</v>
      </c>
      <c r="B290" s="173">
        <v>1484</v>
      </c>
      <c r="C290" s="170">
        <v>806</v>
      </c>
      <c r="D290" s="171">
        <f t="shared" si="30"/>
        <v>184.1</v>
      </c>
    </row>
    <row r="291" s="157" customFormat="1" ht="16" customHeight="1" spans="1:4">
      <c r="A291" s="174" t="s">
        <v>384</v>
      </c>
      <c r="B291" s="173"/>
      <c r="C291" s="170">
        <v>400</v>
      </c>
      <c r="D291" s="171"/>
    </row>
    <row r="292" s="157" customFormat="1" ht="16" customHeight="1" spans="1:4">
      <c r="A292" s="174" t="s">
        <v>385</v>
      </c>
      <c r="B292" s="173">
        <v>1484</v>
      </c>
      <c r="C292" s="170">
        <v>406</v>
      </c>
      <c r="D292" s="171">
        <f t="shared" ref="D292:D294" si="31">B292/C292*100</f>
        <v>365.5</v>
      </c>
    </row>
    <row r="293" s="157" customFormat="1" ht="16" customHeight="1" spans="1:4">
      <c r="A293" s="177" t="s">
        <v>386</v>
      </c>
      <c r="B293" s="173">
        <v>532</v>
      </c>
      <c r="C293" s="170">
        <v>756</v>
      </c>
      <c r="D293" s="171">
        <f t="shared" si="31"/>
        <v>70.4</v>
      </c>
    </row>
    <row r="294" s="157" customFormat="1" ht="16" customHeight="1" spans="1:4">
      <c r="A294" s="174" t="s">
        <v>387</v>
      </c>
      <c r="B294" s="173">
        <v>532</v>
      </c>
      <c r="C294" s="170">
        <v>756</v>
      </c>
      <c r="D294" s="171">
        <f t="shared" si="31"/>
        <v>70.4</v>
      </c>
    </row>
    <row r="295" s="157" customFormat="1" ht="16" customHeight="1" spans="1:4">
      <c r="A295" s="177" t="s">
        <v>388</v>
      </c>
      <c r="B295" s="173"/>
      <c r="C295" s="170">
        <v>1176</v>
      </c>
      <c r="D295" s="171"/>
    </row>
    <row r="296" s="157" customFormat="1" ht="16" customHeight="1" spans="1:4">
      <c r="A296" s="174" t="s">
        <v>389</v>
      </c>
      <c r="B296" s="173"/>
      <c r="C296" s="170">
        <v>1176</v>
      </c>
      <c r="D296" s="171"/>
    </row>
    <row r="297" s="157" customFormat="1" ht="16" customHeight="1" spans="1:4">
      <c r="A297" s="184" t="s">
        <v>390</v>
      </c>
      <c r="B297" s="173">
        <v>21967</v>
      </c>
      <c r="C297" s="170">
        <v>19926</v>
      </c>
      <c r="D297" s="171">
        <f t="shared" ref="D297:D300" si="32">B297/C297*100</f>
        <v>110.2</v>
      </c>
    </row>
    <row r="298" s="157" customFormat="1" ht="16" customHeight="1" spans="1:4">
      <c r="A298" s="177" t="s">
        <v>391</v>
      </c>
      <c r="B298" s="173">
        <v>9124</v>
      </c>
      <c r="C298" s="170">
        <v>6746</v>
      </c>
      <c r="D298" s="171">
        <f t="shared" si="32"/>
        <v>135.3</v>
      </c>
    </row>
    <row r="299" s="157" customFormat="1" ht="16" customHeight="1" spans="1:4">
      <c r="A299" s="174" t="s">
        <v>192</v>
      </c>
      <c r="B299" s="173">
        <v>3388</v>
      </c>
      <c r="C299" s="170">
        <v>3265</v>
      </c>
      <c r="D299" s="171">
        <f t="shared" si="32"/>
        <v>103.8</v>
      </c>
    </row>
    <row r="300" s="157" customFormat="1" ht="16" customHeight="1" spans="1:4">
      <c r="A300" s="174" t="s">
        <v>392</v>
      </c>
      <c r="B300" s="173">
        <v>28</v>
      </c>
      <c r="C300" s="170">
        <v>78</v>
      </c>
      <c r="D300" s="171">
        <f t="shared" si="32"/>
        <v>35.9</v>
      </c>
    </row>
    <row r="301" s="157" customFormat="1" ht="16" customHeight="1" spans="1:4">
      <c r="A301" s="174" t="s">
        <v>393</v>
      </c>
      <c r="B301" s="173">
        <v>95</v>
      </c>
      <c r="C301" s="170"/>
      <c r="D301" s="171"/>
    </row>
    <row r="302" s="157" customFormat="1" ht="16" customHeight="1" spans="1:4">
      <c r="A302" s="211" t="s">
        <v>394</v>
      </c>
      <c r="B302" s="173">
        <v>90</v>
      </c>
      <c r="C302" s="170"/>
      <c r="D302" s="171"/>
    </row>
    <row r="303" s="157" customFormat="1" ht="16" customHeight="1" spans="1:4">
      <c r="A303" s="212" t="s">
        <v>395</v>
      </c>
      <c r="B303" s="173">
        <v>40</v>
      </c>
      <c r="C303" s="170"/>
      <c r="D303" s="171"/>
    </row>
    <row r="304" s="157" customFormat="1" ht="16" customHeight="1" spans="1:4">
      <c r="A304" s="174" t="s">
        <v>396</v>
      </c>
      <c r="B304" s="173">
        <v>5483</v>
      </c>
      <c r="C304" s="170">
        <v>3403</v>
      </c>
      <c r="D304" s="171">
        <f t="shared" ref="D304:D307" si="33">B304/C304*100</f>
        <v>161.1</v>
      </c>
    </row>
    <row r="305" s="157" customFormat="1" ht="16" customHeight="1" spans="1:4">
      <c r="A305" s="177" t="s">
        <v>397</v>
      </c>
      <c r="B305" s="173">
        <v>7160</v>
      </c>
      <c r="C305" s="170">
        <v>5361</v>
      </c>
      <c r="D305" s="171">
        <f t="shared" si="33"/>
        <v>133.6</v>
      </c>
    </row>
    <row r="306" s="157" customFormat="1" ht="16" customHeight="1" spans="1:4">
      <c r="A306" s="174" t="s">
        <v>192</v>
      </c>
      <c r="B306" s="173">
        <v>2061</v>
      </c>
      <c r="C306" s="170">
        <v>1928</v>
      </c>
      <c r="D306" s="171">
        <f t="shared" si="33"/>
        <v>106.9</v>
      </c>
    </row>
    <row r="307" s="157" customFormat="1" ht="16" customHeight="1" spans="1:4">
      <c r="A307" s="174" t="s">
        <v>398</v>
      </c>
      <c r="B307" s="173">
        <v>345</v>
      </c>
      <c r="C307" s="170">
        <v>328</v>
      </c>
      <c r="D307" s="171">
        <f t="shared" si="33"/>
        <v>105.2</v>
      </c>
    </row>
    <row r="308" s="157" customFormat="1" ht="16" customHeight="1" spans="1:4">
      <c r="A308" s="174" t="s">
        <v>399</v>
      </c>
      <c r="B308" s="173">
        <v>1085</v>
      </c>
      <c r="C308" s="170"/>
      <c r="D308" s="171"/>
    </row>
    <row r="309" s="157" customFormat="1" ht="16" customHeight="1" spans="1:4">
      <c r="A309" s="193" t="s">
        <v>400</v>
      </c>
      <c r="B309" s="173"/>
      <c r="C309" s="170"/>
      <c r="D309" s="171"/>
    </row>
    <row r="310" s="157" customFormat="1" ht="16" customHeight="1" spans="1:4">
      <c r="A310" s="174" t="s">
        <v>401</v>
      </c>
      <c r="B310" s="173">
        <v>2318</v>
      </c>
      <c r="C310" s="170">
        <v>1807</v>
      </c>
      <c r="D310" s="171">
        <f t="shared" ref="D310:D317" si="34">B310/C310*100</f>
        <v>128.3</v>
      </c>
    </row>
    <row r="311" s="157" customFormat="1" ht="16" customHeight="1" spans="1:4">
      <c r="A311" s="174" t="s">
        <v>402</v>
      </c>
      <c r="B311" s="173">
        <v>58</v>
      </c>
      <c r="C311" s="170">
        <v>58</v>
      </c>
      <c r="D311" s="171">
        <f t="shared" si="34"/>
        <v>100</v>
      </c>
    </row>
    <row r="312" s="157" customFormat="1" ht="16" customHeight="1" spans="1:4">
      <c r="A312" s="193" t="s">
        <v>403</v>
      </c>
      <c r="B312" s="173"/>
      <c r="C312" s="170"/>
      <c r="D312" s="171"/>
    </row>
    <row r="313" s="157" customFormat="1" ht="16" customHeight="1" spans="1:4">
      <c r="A313" s="174" t="s">
        <v>404</v>
      </c>
      <c r="B313" s="173">
        <v>1293</v>
      </c>
      <c r="C313" s="170">
        <v>1240</v>
      </c>
      <c r="D313" s="171">
        <f t="shared" si="34"/>
        <v>104.3</v>
      </c>
    </row>
    <row r="314" s="157" customFormat="1" ht="16" customHeight="1" spans="1:4">
      <c r="A314" s="177" t="s">
        <v>405</v>
      </c>
      <c r="B314" s="173">
        <v>755</v>
      </c>
      <c r="C314" s="170">
        <v>391</v>
      </c>
      <c r="D314" s="171">
        <f t="shared" si="34"/>
        <v>193.1</v>
      </c>
    </row>
    <row r="315" s="157" customFormat="1" ht="16" customHeight="1" spans="1:4">
      <c r="A315" s="174" t="s">
        <v>192</v>
      </c>
      <c r="B315" s="173">
        <v>426</v>
      </c>
      <c r="C315" s="170">
        <v>370</v>
      </c>
      <c r="D315" s="171">
        <f t="shared" si="34"/>
        <v>115.1</v>
      </c>
    </row>
    <row r="316" s="157" customFormat="1" ht="16" customHeight="1" spans="1:4">
      <c r="A316" s="174" t="s">
        <v>406</v>
      </c>
      <c r="B316" s="173">
        <v>12</v>
      </c>
      <c r="C316" s="170">
        <v>12</v>
      </c>
      <c r="D316" s="171">
        <f t="shared" si="34"/>
        <v>100</v>
      </c>
    </row>
    <row r="317" s="157" customFormat="1" ht="16" customHeight="1" spans="1:4">
      <c r="A317" s="174" t="s">
        <v>407</v>
      </c>
      <c r="B317" s="173">
        <v>17</v>
      </c>
      <c r="C317" s="170">
        <v>9</v>
      </c>
      <c r="D317" s="171">
        <f t="shared" si="34"/>
        <v>188.9</v>
      </c>
    </row>
    <row r="318" s="157" customFormat="1" ht="16" customHeight="1" spans="1:4">
      <c r="A318" s="174" t="s">
        <v>408</v>
      </c>
      <c r="B318" s="173">
        <v>300</v>
      </c>
      <c r="C318" s="170"/>
      <c r="D318" s="171"/>
    </row>
    <row r="319" s="157" customFormat="1" ht="16" customHeight="1" spans="1:4">
      <c r="A319" s="177" t="s">
        <v>409</v>
      </c>
      <c r="B319" s="173">
        <v>1956</v>
      </c>
      <c r="C319" s="170">
        <v>2546</v>
      </c>
      <c r="D319" s="171">
        <f t="shared" ref="D319:D324" si="35">B319/C319*100</f>
        <v>76.8</v>
      </c>
    </row>
    <row r="320" s="157" customFormat="1" ht="16" customHeight="1" spans="1:4">
      <c r="A320" s="174" t="s">
        <v>410</v>
      </c>
      <c r="B320" s="173">
        <v>263</v>
      </c>
      <c r="C320" s="170">
        <v>168</v>
      </c>
      <c r="D320" s="171">
        <f t="shared" si="35"/>
        <v>156.5</v>
      </c>
    </row>
    <row r="321" s="157" customFormat="1" ht="16" customHeight="1" spans="1:4">
      <c r="A321" s="174" t="s">
        <v>411</v>
      </c>
      <c r="B321" s="173">
        <v>1693</v>
      </c>
      <c r="C321" s="170">
        <v>2378</v>
      </c>
      <c r="D321" s="171">
        <f t="shared" si="35"/>
        <v>71.2</v>
      </c>
    </row>
    <row r="322" s="157" customFormat="1" ht="16" customHeight="1" spans="1:4">
      <c r="A322" s="177" t="s">
        <v>412</v>
      </c>
      <c r="B322" s="173">
        <v>2972</v>
      </c>
      <c r="C322" s="170">
        <v>1833</v>
      </c>
      <c r="D322" s="171">
        <f t="shared" si="35"/>
        <v>162.1</v>
      </c>
    </row>
    <row r="323" s="157" customFormat="1" ht="16" customHeight="1" spans="1:4">
      <c r="A323" s="174" t="s">
        <v>413</v>
      </c>
      <c r="B323" s="173">
        <v>1570</v>
      </c>
      <c r="C323" s="170">
        <v>450</v>
      </c>
      <c r="D323" s="171">
        <f t="shared" si="35"/>
        <v>348.9</v>
      </c>
    </row>
    <row r="324" s="157" customFormat="1" ht="16" customHeight="1" spans="1:4">
      <c r="A324" s="174" t="s">
        <v>414</v>
      </c>
      <c r="B324" s="173">
        <v>1402</v>
      </c>
      <c r="C324" s="170">
        <v>1383</v>
      </c>
      <c r="D324" s="171">
        <f t="shared" si="35"/>
        <v>101.4</v>
      </c>
    </row>
    <row r="325" s="157" customFormat="1" ht="16" customHeight="1" spans="1:4">
      <c r="A325" s="177" t="s">
        <v>415</v>
      </c>
      <c r="B325" s="173"/>
      <c r="C325" s="213">
        <v>3049</v>
      </c>
      <c r="D325" s="171"/>
    </row>
    <row r="326" s="157" customFormat="1" ht="16" customHeight="1" spans="1:4">
      <c r="A326" s="174" t="s">
        <v>416</v>
      </c>
      <c r="B326" s="173"/>
      <c r="C326" s="213">
        <v>3049</v>
      </c>
      <c r="D326" s="171"/>
    </row>
    <row r="327" s="157" customFormat="1" ht="16" customHeight="1" spans="1:4">
      <c r="A327" s="185" t="s">
        <v>417</v>
      </c>
      <c r="B327" s="173">
        <v>2494</v>
      </c>
      <c r="C327" s="214">
        <v>2213</v>
      </c>
      <c r="D327" s="171">
        <f t="shared" ref="D327:D329" si="36">B327/C327*100</f>
        <v>112.7</v>
      </c>
    </row>
    <row r="328" s="157" customFormat="1" ht="16" customHeight="1" spans="1:4">
      <c r="A328" s="177" t="s">
        <v>418</v>
      </c>
      <c r="B328" s="173">
        <v>2494</v>
      </c>
      <c r="C328" s="214">
        <v>2213</v>
      </c>
      <c r="D328" s="171">
        <f t="shared" si="36"/>
        <v>112.7</v>
      </c>
    </row>
    <row r="329" s="157" customFormat="1" ht="16" customHeight="1" spans="1:4">
      <c r="A329" s="209" t="s">
        <v>419</v>
      </c>
      <c r="B329" s="173">
        <v>625</v>
      </c>
      <c r="C329" s="214">
        <v>1413</v>
      </c>
      <c r="D329" s="171">
        <f t="shared" si="36"/>
        <v>44.2</v>
      </c>
    </row>
    <row r="330" s="157" customFormat="1" ht="16" customHeight="1" spans="1:4">
      <c r="A330" s="209" t="s">
        <v>420</v>
      </c>
      <c r="B330" s="173">
        <v>130</v>
      </c>
      <c r="C330" s="214"/>
      <c r="D330" s="171"/>
    </row>
    <row r="331" s="157" customFormat="1" ht="16" customHeight="1" spans="1:4">
      <c r="A331" s="209" t="s">
        <v>421</v>
      </c>
      <c r="B331" s="173"/>
      <c r="C331" s="214">
        <v>500</v>
      </c>
      <c r="D331" s="171"/>
    </row>
    <row r="332" s="157" customFormat="1" ht="16" customHeight="1" spans="1:4">
      <c r="A332" s="193" t="s">
        <v>422</v>
      </c>
      <c r="B332" s="173">
        <v>1739</v>
      </c>
      <c r="C332" s="214">
        <v>300</v>
      </c>
      <c r="D332" s="171">
        <f>B332/C332*100</f>
        <v>579.7</v>
      </c>
    </row>
    <row r="333" s="157" customFormat="1" ht="16" customHeight="1" spans="1:4">
      <c r="A333" s="184" t="s">
        <v>423</v>
      </c>
      <c r="B333" s="173">
        <v>15783</v>
      </c>
      <c r="C333" s="214">
        <v>13970</v>
      </c>
      <c r="D333" s="171">
        <f t="shared" ref="D333:D337" si="37">B333/C333*100</f>
        <v>113</v>
      </c>
    </row>
    <row r="334" s="157" customFormat="1" ht="16" customHeight="1" spans="1:4">
      <c r="A334" s="184" t="s">
        <v>424</v>
      </c>
      <c r="B334" s="173">
        <v>149</v>
      </c>
      <c r="C334" s="214"/>
      <c r="D334" s="171"/>
    </row>
    <row r="335" s="157" customFormat="1" ht="16" customHeight="1" spans="1:4">
      <c r="A335" s="210" t="s">
        <v>425</v>
      </c>
      <c r="B335" s="173">
        <v>149</v>
      </c>
      <c r="C335" s="214"/>
      <c r="D335" s="171"/>
    </row>
    <row r="336" s="157" customFormat="1" ht="16" customHeight="1" spans="1:4">
      <c r="A336" s="177" t="s">
        <v>426</v>
      </c>
      <c r="B336" s="173">
        <v>15634</v>
      </c>
      <c r="C336" s="214">
        <v>13970</v>
      </c>
      <c r="D336" s="171">
        <f t="shared" si="37"/>
        <v>111.9</v>
      </c>
    </row>
    <row r="337" s="157" customFormat="1" ht="16" customHeight="1" spans="1:4">
      <c r="A337" s="174" t="s">
        <v>192</v>
      </c>
      <c r="B337" s="173">
        <v>234</v>
      </c>
      <c r="C337" s="215">
        <v>216</v>
      </c>
      <c r="D337" s="171">
        <f t="shared" si="37"/>
        <v>108.3</v>
      </c>
    </row>
    <row r="338" s="157" customFormat="1" ht="16" customHeight="1" spans="1:4">
      <c r="A338" s="174" t="s">
        <v>427</v>
      </c>
      <c r="B338" s="173"/>
      <c r="C338" s="215">
        <v>3384</v>
      </c>
      <c r="D338" s="171"/>
    </row>
    <row r="339" s="157" customFormat="1" ht="16" customHeight="1" spans="1:4">
      <c r="A339" s="209" t="s">
        <v>428</v>
      </c>
      <c r="B339" s="173">
        <v>15400</v>
      </c>
      <c r="C339" s="214">
        <v>10370</v>
      </c>
      <c r="D339" s="171">
        <f>B339/C339*100</f>
        <v>148.5</v>
      </c>
    </row>
    <row r="340" s="157" customFormat="1" ht="16" customHeight="1" spans="1:4">
      <c r="A340" s="184" t="s">
        <v>429</v>
      </c>
      <c r="B340" s="173">
        <v>85</v>
      </c>
      <c r="C340" s="214">
        <v>178</v>
      </c>
      <c r="D340" s="171">
        <f t="shared" ref="D340:D342" si="38">B340/C340*100</f>
        <v>47.8</v>
      </c>
    </row>
    <row r="341" s="157" customFormat="1" ht="16" customHeight="1" spans="1:4">
      <c r="A341" s="177" t="s">
        <v>430</v>
      </c>
      <c r="B341" s="173">
        <v>85</v>
      </c>
      <c r="C341" s="215">
        <v>178</v>
      </c>
      <c r="D341" s="171">
        <f t="shared" si="38"/>
        <v>47.8</v>
      </c>
    </row>
    <row r="342" s="157" customFormat="1" ht="16" customHeight="1" spans="1:4">
      <c r="A342" s="174" t="s">
        <v>129</v>
      </c>
      <c r="B342" s="173">
        <v>85</v>
      </c>
      <c r="C342" s="215">
        <v>178</v>
      </c>
      <c r="D342" s="171">
        <f t="shared" si="38"/>
        <v>47.8</v>
      </c>
    </row>
    <row r="343" s="157" customFormat="1" ht="16" customHeight="1" spans="1:4">
      <c r="A343" s="192" t="s">
        <v>431</v>
      </c>
      <c r="B343" s="173"/>
      <c r="C343" s="215"/>
      <c r="D343" s="171"/>
    </row>
    <row r="344" s="157" customFormat="1" ht="16" customHeight="1" spans="1:4">
      <c r="A344" s="175" t="s">
        <v>432</v>
      </c>
      <c r="B344" s="173"/>
      <c r="C344" s="215"/>
      <c r="D344" s="171"/>
    </row>
    <row r="345" s="157" customFormat="1" ht="16" customHeight="1" spans="1:4">
      <c r="A345" s="216" t="s">
        <v>433</v>
      </c>
      <c r="B345" s="173">
        <v>293</v>
      </c>
      <c r="C345" s="215">
        <v>257</v>
      </c>
      <c r="D345" s="171">
        <f>B345/C345*100</f>
        <v>114</v>
      </c>
    </row>
    <row r="346" s="157" customFormat="1" ht="16" customHeight="1" spans="1:4">
      <c r="A346" s="176" t="s">
        <v>434</v>
      </c>
      <c r="B346" s="173">
        <v>293</v>
      </c>
      <c r="C346" s="215">
        <v>257</v>
      </c>
      <c r="D346" s="171">
        <f>B346/C346*100</f>
        <v>114</v>
      </c>
    </row>
    <row r="347" s="157" customFormat="1" ht="15" customHeight="1" spans="1:4">
      <c r="A347" s="184" t="s">
        <v>435</v>
      </c>
      <c r="B347" s="173">
        <v>1612</v>
      </c>
      <c r="C347" s="217">
        <v>1474</v>
      </c>
      <c r="D347" s="171">
        <f t="shared" ref="D347:D350" si="39">B347/C347*100</f>
        <v>109.4</v>
      </c>
    </row>
    <row r="348" s="157" customFormat="1" ht="16" customHeight="1" spans="1:4">
      <c r="A348" s="177" t="s">
        <v>436</v>
      </c>
      <c r="B348" s="173">
        <v>1489</v>
      </c>
      <c r="C348" s="217">
        <v>1351</v>
      </c>
      <c r="D348" s="171">
        <f t="shared" si="39"/>
        <v>110.2</v>
      </c>
    </row>
    <row r="349" s="157" customFormat="1" ht="16" customHeight="1" spans="1:4">
      <c r="A349" s="174" t="s">
        <v>129</v>
      </c>
      <c r="B349" s="173">
        <v>1439</v>
      </c>
      <c r="C349" s="217">
        <v>1301</v>
      </c>
      <c r="D349" s="171">
        <f t="shared" si="39"/>
        <v>110.6</v>
      </c>
    </row>
    <row r="350" s="157" customFormat="1" ht="16" customHeight="1" spans="1:4">
      <c r="A350" s="174" t="s">
        <v>437</v>
      </c>
      <c r="B350" s="173">
        <v>50</v>
      </c>
      <c r="C350" s="213">
        <v>50</v>
      </c>
      <c r="D350" s="171">
        <f t="shared" si="39"/>
        <v>100</v>
      </c>
    </row>
    <row r="351" s="157" customFormat="1" ht="16" customHeight="1" spans="1:4">
      <c r="A351" s="177" t="s">
        <v>438</v>
      </c>
      <c r="B351" s="173">
        <v>123</v>
      </c>
      <c r="C351" s="213">
        <v>123</v>
      </c>
      <c r="D351" s="171"/>
    </row>
    <row r="352" s="157" customFormat="1" ht="16" customHeight="1" spans="1:4">
      <c r="A352" s="174" t="s">
        <v>152</v>
      </c>
      <c r="B352" s="173">
        <v>123</v>
      </c>
      <c r="C352" s="213">
        <v>123</v>
      </c>
      <c r="D352" s="171">
        <f t="shared" ref="D352:D363" si="40">B352/C352*100</f>
        <v>100</v>
      </c>
    </row>
    <row r="353" s="157" customFormat="1" ht="16" customHeight="1" spans="1:4">
      <c r="A353" s="175" t="s">
        <v>439</v>
      </c>
      <c r="B353" s="173"/>
      <c r="C353" s="213"/>
      <c r="D353" s="171"/>
    </row>
    <row r="354" s="157" customFormat="1" ht="16" customHeight="1" spans="1:4">
      <c r="A354" s="184" t="s">
        <v>440</v>
      </c>
      <c r="B354" s="173">
        <v>937</v>
      </c>
      <c r="C354" s="217">
        <v>2468</v>
      </c>
      <c r="D354" s="171">
        <f t="shared" si="40"/>
        <v>38</v>
      </c>
    </row>
    <row r="355" s="157" customFormat="1" ht="16" customHeight="1" spans="1:4">
      <c r="A355" s="177" t="s">
        <v>441</v>
      </c>
      <c r="B355" s="173">
        <v>937</v>
      </c>
      <c r="C355" s="217">
        <v>2468</v>
      </c>
      <c r="D355" s="171">
        <f t="shared" si="40"/>
        <v>38</v>
      </c>
    </row>
    <row r="356" s="157" customFormat="1" ht="16" customHeight="1" spans="1:4">
      <c r="A356" s="174" t="s">
        <v>442</v>
      </c>
      <c r="B356" s="173">
        <v>937</v>
      </c>
      <c r="C356" s="213">
        <v>2468</v>
      </c>
      <c r="D356" s="171">
        <f t="shared" si="40"/>
        <v>38</v>
      </c>
    </row>
    <row r="357" s="157" customFormat="1" ht="16" customHeight="1" spans="1:4">
      <c r="A357" s="184" t="s">
        <v>443</v>
      </c>
      <c r="B357" s="173">
        <v>971</v>
      </c>
      <c r="C357" s="213">
        <v>744</v>
      </c>
      <c r="D357" s="171">
        <f t="shared" si="40"/>
        <v>130.5</v>
      </c>
    </row>
    <row r="358" s="157" customFormat="1" ht="16" customHeight="1" spans="1:4">
      <c r="A358" s="177" t="s">
        <v>444</v>
      </c>
      <c r="B358" s="173">
        <v>971</v>
      </c>
      <c r="C358" s="213">
        <v>700</v>
      </c>
      <c r="D358" s="171">
        <f t="shared" si="40"/>
        <v>138.7</v>
      </c>
    </row>
    <row r="359" s="157" customFormat="1" ht="16" customHeight="1" spans="1:4">
      <c r="A359" s="174" t="s">
        <v>445</v>
      </c>
      <c r="B359" s="173">
        <v>900</v>
      </c>
      <c r="C359" s="213">
        <v>700</v>
      </c>
      <c r="D359" s="171">
        <f t="shared" si="40"/>
        <v>128.6</v>
      </c>
    </row>
    <row r="360" s="157" customFormat="1" ht="16" customHeight="1" spans="1:4">
      <c r="A360" s="174" t="s">
        <v>446</v>
      </c>
      <c r="B360" s="173">
        <v>71</v>
      </c>
      <c r="C360" s="213">
        <v>44</v>
      </c>
      <c r="D360" s="171">
        <f t="shared" si="40"/>
        <v>161.4</v>
      </c>
    </row>
    <row r="361" s="157" customFormat="1" ht="16" customHeight="1" spans="1:4">
      <c r="A361" s="177" t="s">
        <v>447</v>
      </c>
      <c r="B361" s="173">
        <v>2361</v>
      </c>
      <c r="C361" s="213">
        <v>2033</v>
      </c>
      <c r="D361" s="171">
        <f t="shared" si="40"/>
        <v>116.1</v>
      </c>
    </row>
    <row r="362" s="157" customFormat="1" ht="16" customHeight="1" spans="1:4">
      <c r="A362" s="177" t="s">
        <v>448</v>
      </c>
      <c r="B362" s="173">
        <v>837</v>
      </c>
      <c r="C362" s="218">
        <v>251</v>
      </c>
      <c r="D362" s="171">
        <f t="shared" si="40"/>
        <v>333.5</v>
      </c>
    </row>
    <row r="363" s="157" customFormat="1" ht="16" customHeight="1" spans="1:4">
      <c r="A363" s="174" t="s">
        <v>129</v>
      </c>
      <c r="B363" s="173">
        <v>537</v>
      </c>
      <c r="C363" s="218">
        <v>251</v>
      </c>
      <c r="D363" s="171">
        <f t="shared" si="40"/>
        <v>213.9</v>
      </c>
    </row>
    <row r="364" s="157" customFormat="1" ht="16" customHeight="1" spans="1:4">
      <c r="A364" s="174" t="s">
        <v>449</v>
      </c>
      <c r="B364" s="173">
        <v>300</v>
      </c>
      <c r="C364" s="219"/>
      <c r="D364" s="171"/>
    </row>
    <row r="365" s="157" customFormat="1" ht="16" customHeight="1" spans="1:4">
      <c r="A365" s="177" t="s">
        <v>450</v>
      </c>
      <c r="B365" s="173">
        <v>1411</v>
      </c>
      <c r="C365" s="213">
        <v>532</v>
      </c>
      <c r="D365" s="171">
        <f t="shared" ref="D365:D368" si="41">B365/C365*100</f>
        <v>265.2</v>
      </c>
    </row>
    <row r="366" s="157" customFormat="1" ht="16" customHeight="1" spans="1:4">
      <c r="A366" s="174" t="s">
        <v>129</v>
      </c>
      <c r="B366" s="173">
        <v>1411</v>
      </c>
      <c r="C366" s="213">
        <v>532</v>
      </c>
      <c r="D366" s="171">
        <f t="shared" si="41"/>
        <v>265.2</v>
      </c>
    </row>
    <row r="367" s="157" customFormat="1" ht="16" customHeight="1" spans="1:4">
      <c r="A367" s="177" t="s">
        <v>451</v>
      </c>
      <c r="B367" s="173">
        <v>113</v>
      </c>
      <c r="C367" s="213">
        <v>50</v>
      </c>
      <c r="D367" s="171">
        <f t="shared" si="41"/>
        <v>226</v>
      </c>
    </row>
    <row r="368" s="157" customFormat="1" ht="16" customHeight="1" spans="1:4">
      <c r="A368" s="174" t="s">
        <v>452</v>
      </c>
      <c r="B368" s="173">
        <v>113</v>
      </c>
      <c r="C368" s="213">
        <v>50</v>
      </c>
      <c r="D368" s="171">
        <f t="shared" si="41"/>
        <v>226</v>
      </c>
    </row>
    <row r="369" s="157" customFormat="1" ht="16" customHeight="1" spans="1:4">
      <c r="A369" s="177" t="s">
        <v>453</v>
      </c>
      <c r="B369" s="173"/>
      <c r="C369" s="213">
        <v>1200</v>
      </c>
      <c r="D369" s="171"/>
    </row>
    <row r="370" s="157" customFormat="1" ht="16" customHeight="1" spans="1:4">
      <c r="A370" s="184" t="s">
        <v>454</v>
      </c>
      <c r="B370" s="173">
        <v>3200</v>
      </c>
      <c r="C370" s="213">
        <v>3200</v>
      </c>
      <c r="D370" s="171">
        <f t="shared" ref="D370:D372" si="42">B370/C370*100</f>
        <v>100</v>
      </c>
    </row>
    <row r="371" s="157" customFormat="1" ht="16" customHeight="1" spans="1:4">
      <c r="A371" s="220" t="s">
        <v>455</v>
      </c>
      <c r="B371" s="173">
        <v>236</v>
      </c>
      <c r="C371" s="217">
        <v>2471</v>
      </c>
      <c r="D371" s="171">
        <f t="shared" si="42"/>
        <v>9.6</v>
      </c>
    </row>
    <row r="372" s="157" customFormat="1" ht="16" customHeight="1" spans="1:4">
      <c r="A372" s="182" t="s">
        <v>456</v>
      </c>
      <c r="B372" s="173">
        <v>236</v>
      </c>
      <c r="C372" s="217">
        <v>2471</v>
      </c>
      <c r="D372" s="171">
        <f t="shared" si="42"/>
        <v>9.6</v>
      </c>
    </row>
    <row r="373" s="157" customFormat="1" ht="16" customHeight="1" spans="1:4">
      <c r="A373" s="174" t="s">
        <v>457</v>
      </c>
      <c r="B373" s="173"/>
      <c r="C373" s="217">
        <v>2222</v>
      </c>
      <c r="D373" s="171"/>
    </row>
    <row r="374" s="157" customFormat="1" ht="16" customHeight="1" spans="1:4">
      <c r="A374" s="174" t="s">
        <v>458</v>
      </c>
      <c r="B374" s="173"/>
      <c r="C374" s="217"/>
      <c r="D374" s="171"/>
    </row>
    <row r="375" s="157" customFormat="1" ht="16" customHeight="1" spans="1:4">
      <c r="A375" s="201" t="s">
        <v>459</v>
      </c>
      <c r="B375" s="173">
        <v>236</v>
      </c>
      <c r="C375" s="217">
        <v>249</v>
      </c>
      <c r="D375" s="171">
        <f t="shared" ref="D375:D379" si="43">B375/C375*100</f>
        <v>94.8</v>
      </c>
    </row>
    <row r="376" s="157" customFormat="1" ht="16" customHeight="1" spans="1:4">
      <c r="A376" s="168" t="s">
        <v>460</v>
      </c>
      <c r="B376" s="173">
        <v>9500</v>
      </c>
      <c r="C376" s="217">
        <v>9452</v>
      </c>
      <c r="D376" s="171">
        <f t="shared" si="43"/>
        <v>100.5</v>
      </c>
    </row>
    <row r="377" s="157" customFormat="1" ht="16" customHeight="1" spans="1:4">
      <c r="A377" s="178" t="s">
        <v>461</v>
      </c>
      <c r="B377" s="173">
        <v>9500</v>
      </c>
      <c r="C377" s="217">
        <v>9452</v>
      </c>
      <c r="D377" s="171">
        <f t="shared" si="43"/>
        <v>100.5</v>
      </c>
    </row>
    <row r="378" s="157" customFormat="1" ht="16" customHeight="1" spans="1:4">
      <c r="A378" s="174" t="s">
        <v>462</v>
      </c>
      <c r="B378" s="173">
        <v>9500</v>
      </c>
      <c r="C378" s="217">
        <v>9452</v>
      </c>
      <c r="D378" s="171">
        <f t="shared" si="43"/>
        <v>100.5</v>
      </c>
    </row>
    <row r="379" s="158" customFormat="1" ht="16" customHeight="1" spans="1:4">
      <c r="A379" s="221" t="s">
        <v>107</v>
      </c>
      <c r="B379" s="170">
        <f>B5+B77+B82+B110+B132+B146+B170+B234+B274+B285+B297+B327+B333+B340+B345+B347+B354+B357+B361+B370+B371+B376</f>
        <v>201071</v>
      </c>
      <c r="C379" s="170">
        <f>C5+C77+C82+C110+C132+C146+C170+C234+C274+C285+C297+C327+C333+C340+C345+C347+C354+C357+C361+C370+C371+C376</f>
        <v>193482</v>
      </c>
      <c r="D379" s="171">
        <f t="shared" si="43"/>
        <v>103.9</v>
      </c>
    </row>
    <row r="380" s="158" customFormat="1" ht="16" customHeight="1" spans="1:4">
      <c r="A380" s="222" t="s">
        <v>108</v>
      </c>
      <c r="B380" s="173"/>
      <c r="C380" s="213"/>
      <c r="D380" s="171"/>
    </row>
    <row r="381" s="158" customFormat="1" ht="16" customHeight="1" spans="1:4">
      <c r="A381" s="222" t="s">
        <v>109</v>
      </c>
      <c r="B381" s="173"/>
      <c r="C381" s="213"/>
      <c r="D381" s="171"/>
    </row>
    <row r="382" s="158" customFormat="1" ht="16" customHeight="1" spans="1:4">
      <c r="A382" s="223" t="s">
        <v>110</v>
      </c>
      <c r="B382" s="173"/>
      <c r="C382" s="213"/>
      <c r="D382" s="171"/>
    </row>
    <row r="383" s="158" customFormat="1" ht="16" customHeight="1" spans="1:4">
      <c r="A383" s="223" t="s">
        <v>463</v>
      </c>
      <c r="B383" s="173"/>
      <c r="C383" s="213"/>
      <c r="D383" s="171"/>
    </row>
    <row r="384" s="158" customFormat="1" ht="16" customHeight="1" spans="1:4">
      <c r="A384" s="224" t="s">
        <v>464</v>
      </c>
      <c r="B384" s="225"/>
      <c r="C384" s="213"/>
      <c r="D384" s="171"/>
    </row>
    <row r="385" s="158" customFormat="1" ht="16" customHeight="1" spans="1:4">
      <c r="A385" s="224" t="s">
        <v>465</v>
      </c>
      <c r="B385" s="173"/>
      <c r="C385" s="213"/>
      <c r="D385" s="171"/>
    </row>
    <row r="386" s="158" customFormat="1" ht="16" customHeight="1" spans="1:4">
      <c r="A386" s="223" t="s">
        <v>114</v>
      </c>
      <c r="B386" s="173">
        <v>6500</v>
      </c>
      <c r="C386" s="173">
        <v>8500</v>
      </c>
      <c r="D386" s="171">
        <f>B386/C386*100</f>
        <v>76.5</v>
      </c>
    </row>
    <row r="387" s="158" customFormat="1" ht="16" customHeight="1" spans="1:4">
      <c r="A387" s="226" t="s">
        <v>115</v>
      </c>
      <c r="B387" s="227"/>
      <c r="C387" s="179"/>
      <c r="D387" s="171"/>
    </row>
    <row r="388" s="158" customFormat="1" ht="16" customHeight="1" spans="1:4">
      <c r="A388" s="224" t="s">
        <v>116</v>
      </c>
      <c r="B388" s="227"/>
      <c r="C388" s="179"/>
      <c r="D388" s="171"/>
    </row>
    <row r="389" s="158" customFormat="1" ht="16" customHeight="1" spans="1:4">
      <c r="A389" s="228" t="s">
        <v>117</v>
      </c>
      <c r="B389" s="227"/>
      <c r="C389" s="179"/>
      <c r="D389" s="171"/>
    </row>
    <row r="390" s="158" customFormat="1" ht="16" customHeight="1" spans="1:4">
      <c r="A390" s="229" t="s">
        <v>118</v>
      </c>
      <c r="B390" s="227"/>
      <c r="C390" s="179"/>
      <c r="D390" s="171"/>
    </row>
    <row r="391" s="158" customFormat="1" ht="16" customHeight="1" spans="1:4">
      <c r="A391" s="229" t="s">
        <v>119</v>
      </c>
      <c r="B391" s="227"/>
      <c r="C391" s="179"/>
      <c r="D391" s="171"/>
    </row>
    <row r="392" s="158" customFormat="1" ht="16" customHeight="1" spans="1:4">
      <c r="A392" s="229" t="s">
        <v>120</v>
      </c>
      <c r="B392" s="227"/>
      <c r="C392" s="179"/>
      <c r="D392" s="171"/>
    </row>
    <row r="393" s="158" customFormat="1" ht="16" customHeight="1" spans="1:4">
      <c r="A393" s="230" t="s">
        <v>121</v>
      </c>
      <c r="B393" s="227"/>
      <c r="C393" s="179"/>
      <c r="D393" s="171"/>
    </row>
    <row r="394" s="158" customFormat="1" ht="16" customHeight="1" spans="1:4">
      <c r="A394" s="231" t="s">
        <v>122</v>
      </c>
      <c r="B394" s="227"/>
      <c r="C394" s="179"/>
      <c r="D394" s="171"/>
    </row>
    <row r="395" s="158" customFormat="1" ht="16" customHeight="1" spans="1:4">
      <c r="A395" s="221" t="s">
        <v>123</v>
      </c>
      <c r="B395" s="170">
        <f>B379+B386</f>
        <v>207571</v>
      </c>
      <c r="C395" s="170">
        <f>C379+C386</f>
        <v>201982</v>
      </c>
      <c r="D395" s="171">
        <f>B395/C395*100</f>
        <v>102.8</v>
      </c>
    </row>
    <row r="397" customFormat="1" ht="80.45" customHeight="1" spans="1:4">
      <c r="A397" s="100" t="s">
        <v>466</v>
      </c>
      <c r="B397" s="232"/>
      <c r="C397" s="232"/>
      <c r="D397" s="232"/>
    </row>
  </sheetData>
  <mergeCells count="2">
    <mergeCell ref="A2:D2"/>
    <mergeCell ref="A397:D397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workbookViewId="0">
      <selection activeCell="B5" sqref="B5"/>
    </sheetView>
  </sheetViews>
  <sheetFormatPr defaultColWidth="9" defaultRowHeight="10.8"/>
  <cols>
    <col min="1" max="1" width="37.625" style="145" customWidth="1"/>
    <col min="2" max="2" width="11.125" style="145" customWidth="1"/>
    <col min="3" max="3" width="14.875" style="145" customWidth="1"/>
    <col min="4" max="4" width="15.5" style="145" customWidth="1"/>
    <col min="5" max="5" width="20.75" style="145" customWidth="1"/>
    <col min="6" max="246" width="9" style="145"/>
    <col min="247" max="247" width="20.125" style="145" customWidth="1"/>
    <col min="248" max="248" width="9.625" style="145" customWidth="1"/>
    <col min="249" max="249" width="8.625" style="145" customWidth="1"/>
    <col min="250" max="250" width="8.875" style="145" customWidth="1"/>
    <col min="251" max="253" width="7.625" style="145" customWidth="1"/>
    <col min="254" max="254" width="8.125" style="145" customWidth="1"/>
    <col min="255" max="255" width="7.625" style="145" customWidth="1"/>
    <col min="256" max="256" width="9" style="145" customWidth="1"/>
    <col min="257" max="502" width="9" style="145"/>
    <col min="503" max="503" width="20.125" style="145" customWidth="1"/>
    <col min="504" max="504" width="9.625" style="145" customWidth="1"/>
    <col min="505" max="505" width="8.625" style="145" customWidth="1"/>
    <col min="506" max="506" width="8.875" style="145" customWidth="1"/>
    <col min="507" max="509" width="7.625" style="145" customWidth="1"/>
    <col min="510" max="510" width="8.125" style="145" customWidth="1"/>
    <col min="511" max="511" width="7.625" style="145" customWidth="1"/>
    <col min="512" max="512" width="9" style="145" customWidth="1"/>
    <col min="513" max="758" width="9" style="145"/>
    <col min="759" max="759" width="20.125" style="145" customWidth="1"/>
    <col min="760" max="760" width="9.625" style="145" customWidth="1"/>
    <col min="761" max="761" width="8.625" style="145" customWidth="1"/>
    <col min="762" max="762" width="8.875" style="145" customWidth="1"/>
    <col min="763" max="765" width="7.625" style="145" customWidth="1"/>
    <col min="766" max="766" width="8.125" style="145" customWidth="1"/>
    <col min="767" max="767" width="7.625" style="145" customWidth="1"/>
    <col min="768" max="768" width="9" style="145" customWidth="1"/>
    <col min="769" max="1014" width="9" style="145"/>
    <col min="1015" max="1015" width="20.125" style="145" customWidth="1"/>
    <col min="1016" max="1016" width="9.625" style="145" customWidth="1"/>
    <col min="1017" max="1017" width="8.625" style="145" customWidth="1"/>
    <col min="1018" max="1018" width="8.875" style="145" customWidth="1"/>
    <col min="1019" max="1021" width="7.625" style="145" customWidth="1"/>
    <col min="1022" max="1022" width="8.125" style="145" customWidth="1"/>
    <col min="1023" max="1023" width="7.625" style="145" customWidth="1"/>
    <col min="1024" max="1024" width="9" style="145" customWidth="1"/>
    <col min="1025" max="1270" width="9" style="145"/>
    <col min="1271" max="1271" width="20.125" style="145" customWidth="1"/>
    <col min="1272" max="1272" width="9.625" style="145" customWidth="1"/>
    <col min="1273" max="1273" width="8.625" style="145" customWidth="1"/>
    <col min="1274" max="1274" width="8.875" style="145" customWidth="1"/>
    <col min="1275" max="1277" width="7.625" style="145" customWidth="1"/>
    <col min="1278" max="1278" width="8.125" style="145" customWidth="1"/>
    <col min="1279" max="1279" width="7.625" style="145" customWidth="1"/>
    <col min="1280" max="1280" width="9" style="145" customWidth="1"/>
    <col min="1281" max="1526" width="9" style="145"/>
    <col min="1527" max="1527" width="20.125" style="145" customWidth="1"/>
    <col min="1528" max="1528" width="9.625" style="145" customWidth="1"/>
    <col min="1529" max="1529" width="8.625" style="145" customWidth="1"/>
    <col min="1530" max="1530" width="8.875" style="145" customWidth="1"/>
    <col min="1531" max="1533" width="7.625" style="145" customWidth="1"/>
    <col min="1534" max="1534" width="8.125" style="145" customWidth="1"/>
    <col min="1535" max="1535" width="7.625" style="145" customWidth="1"/>
    <col min="1536" max="1536" width="9" style="145" customWidth="1"/>
    <col min="1537" max="1782" width="9" style="145"/>
    <col min="1783" max="1783" width="20.125" style="145" customWidth="1"/>
    <col min="1784" max="1784" width="9.625" style="145" customWidth="1"/>
    <col min="1785" max="1785" width="8.625" style="145" customWidth="1"/>
    <col min="1786" max="1786" width="8.875" style="145" customWidth="1"/>
    <col min="1787" max="1789" width="7.625" style="145" customWidth="1"/>
    <col min="1790" max="1790" width="8.125" style="145" customWidth="1"/>
    <col min="1791" max="1791" width="7.625" style="145" customWidth="1"/>
    <col min="1792" max="1792" width="9" style="145" customWidth="1"/>
    <col min="1793" max="2038" width="9" style="145"/>
    <col min="2039" max="2039" width="20.125" style="145" customWidth="1"/>
    <col min="2040" max="2040" width="9.625" style="145" customWidth="1"/>
    <col min="2041" max="2041" width="8.625" style="145" customWidth="1"/>
    <col min="2042" max="2042" width="8.875" style="145" customWidth="1"/>
    <col min="2043" max="2045" width="7.625" style="145" customWidth="1"/>
    <col min="2046" max="2046" width="8.125" style="145" customWidth="1"/>
    <col min="2047" max="2047" width="7.625" style="145" customWidth="1"/>
    <col min="2048" max="2048" width="9" style="145" customWidth="1"/>
    <col min="2049" max="2294" width="9" style="145"/>
    <col min="2295" max="2295" width="20.125" style="145" customWidth="1"/>
    <col min="2296" max="2296" width="9.625" style="145" customWidth="1"/>
    <col min="2297" max="2297" width="8.625" style="145" customWidth="1"/>
    <col min="2298" max="2298" width="8.875" style="145" customWidth="1"/>
    <col min="2299" max="2301" width="7.625" style="145" customWidth="1"/>
    <col min="2302" max="2302" width="8.125" style="145" customWidth="1"/>
    <col min="2303" max="2303" width="7.625" style="145" customWidth="1"/>
    <col min="2304" max="2304" width="9" style="145" customWidth="1"/>
    <col min="2305" max="2550" width="9" style="145"/>
    <col min="2551" max="2551" width="20.125" style="145" customWidth="1"/>
    <col min="2552" max="2552" width="9.625" style="145" customWidth="1"/>
    <col min="2553" max="2553" width="8.625" style="145" customWidth="1"/>
    <col min="2554" max="2554" width="8.875" style="145" customWidth="1"/>
    <col min="2555" max="2557" width="7.625" style="145" customWidth="1"/>
    <col min="2558" max="2558" width="8.125" style="145" customWidth="1"/>
    <col min="2559" max="2559" width="7.625" style="145" customWidth="1"/>
    <col min="2560" max="2560" width="9" style="145" customWidth="1"/>
    <col min="2561" max="2806" width="9" style="145"/>
    <col min="2807" max="2807" width="20.125" style="145" customWidth="1"/>
    <col min="2808" max="2808" width="9.625" style="145" customWidth="1"/>
    <col min="2809" max="2809" width="8.625" style="145" customWidth="1"/>
    <col min="2810" max="2810" width="8.875" style="145" customWidth="1"/>
    <col min="2811" max="2813" width="7.625" style="145" customWidth="1"/>
    <col min="2814" max="2814" width="8.125" style="145" customWidth="1"/>
    <col min="2815" max="2815" width="7.625" style="145" customWidth="1"/>
    <col min="2816" max="2816" width="9" style="145" customWidth="1"/>
    <col min="2817" max="3062" width="9" style="145"/>
    <col min="3063" max="3063" width="20.125" style="145" customWidth="1"/>
    <col min="3064" max="3064" width="9.625" style="145" customWidth="1"/>
    <col min="3065" max="3065" width="8.625" style="145" customWidth="1"/>
    <col min="3066" max="3066" width="8.875" style="145" customWidth="1"/>
    <col min="3067" max="3069" width="7.625" style="145" customWidth="1"/>
    <col min="3070" max="3070" width="8.125" style="145" customWidth="1"/>
    <col min="3071" max="3071" width="7.625" style="145" customWidth="1"/>
    <col min="3072" max="3072" width="9" style="145" customWidth="1"/>
    <col min="3073" max="3318" width="9" style="145"/>
    <col min="3319" max="3319" width="20.125" style="145" customWidth="1"/>
    <col min="3320" max="3320" width="9.625" style="145" customWidth="1"/>
    <col min="3321" max="3321" width="8.625" style="145" customWidth="1"/>
    <col min="3322" max="3322" width="8.875" style="145" customWidth="1"/>
    <col min="3323" max="3325" width="7.625" style="145" customWidth="1"/>
    <col min="3326" max="3326" width="8.125" style="145" customWidth="1"/>
    <col min="3327" max="3327" width="7.625" style="145" customWidth="1"/>
    <col min="3328" max="3328" width="9" style="145" customWidth="1"/>
    <col min="3329" max="3574" width="9" style="145"/>
    <col min="3575" max="3575" width="20.125" style="145" customWidth="1"/>
    <col min="3576" max="3576" width="9.625" style="145" customWidth="1"/>
    <col min="3577" max="3577" width="8.625" style="145" customWidth="1"/>
    <col min="3578" max="3578" width="8.875" style="145" customWidth="1"/>
    <col min="3579" max="3581" width="7.625" style="145" customWidth="1"/>
    <col min="3582" max="3582" width="8.125" style="145" customWidth="1"/>
    <col min="3583" max="3583" width="7.625" style="145" customWidth="1"/>
    <col min="3584" max="3584" width="9" style="145" customWidth="1"/>
    <col min="3585" max="3830" width="9" style="145"/>
    <col min="3831" max="3831" width="20.125" style="145" customWidth="1"/>
    <col min="3832" max="3832" width="9.625" style="145" customWidth="1"/>
    <col min="3833" max="3833" width="8.625" style="145" customWidth="1"/>
    <col min="3834" max="3834" width="8.875" style="145" customWidth="1"/>
    <col min="3835" max="3837" width="7.625" style="145" customWidth="1"/>
    <col min="3838" max="3838" width="8.125" style="145" customWidth="1"/>
    <col min="3839" max="3839" width="7.625" style="145" customWidth="1"/>
    <col min="3840" max="3840" width="9" style="145" customWidth="1"/>
    <col min="3841" max="4086" width="9" style="145"/>
    <col min="4087" max="4087" width="20.125" style="145" customWidth="1"/>
    <col min="4088" max="4088" width="9.625" style="145" customWidth="1"/>
    <col min="4089" max="4089" width="8.625" style="145" customWidth="1"/>
    <col min="4090" max="4090" width="8.875" style="145" customWidth="1"/>
    <col min="4091" max="4093" width="7.625" style="145" customWidth="1"/>
    <col min="4094" max="4094" width="8.125" style="145" customWidth="1"/>
    <col min="4095" max="4095" width="7.625" style="145" customWidth="1"/>
    <col min="4096" max="4096" width="9" style="145" customWidth="1"/>
    <col min="4097" max="4342" width="9" style="145"/>
    <col min="4343" max="4343" width="20.125" style="145" customWidth="1"/>
    <col min="4344" max="4344" width="9.625" style="145" customWidth="1"/>
    <col min="4345" max="4345" width="8.625" style="145" customWidth="1"/>
    <col min="4346" max="4346" width="8.875" style="145" customWidth="1"/>
    <col min="4347" max="4349" width="7.625" style="145" customWidth="1"/>
    <col min="4350" max="4350" width="8.125" style="145" customWidth="1"/>
    <col min="4351" max="4351" width="7.625" style="145" customWidth="1"/>
    <col min="4352" max="4352" width="9" style="145" customWidth="1"/>
    <col min="4353" max="4598" width="9" style="145"/>
    <col min="4599" max="4599" width="20.125" style="145" customWidth="1"/>
    <col min="4600" max="4600" width="9.625" style="145" customWidth="1"/>
    <col min="4601" max="4601" width="8.625" style="145" customWidth="1"/>
    <col min="4602" max="4602" width="8.875" style="145" customWidth="1"/>
    <col min="4603" max="4605" width="7.625" style="145" customWidth="1"/>
    <col min="4606" max="4606" width="8.125" style="145" customWidth="1"/>
    <col min="4607" max="4607" width="7.625" style="145" customWidth="1"/>
    <col min="4608" max="4608" width="9" style="145" customWidth="1"/>
    <col min="4609" max="4854" width="9" style="145"/>
    <col min="4855" max="4855" width="20.125" style="145" customWidth="1"/>
    <col min="4856" max="4856" width="9.625" style="145" customWidth="1"/>
    <col min="4857" max="4857" width="8.625" style="145" customWidth="1"/>
    <col min="4858" max="4858" width="8.875" style="145" customWidth="1"/>
    <col min="4859" max="4861" width="7.625" style="145" customWidth="1"/>
    <col min="4862" max="4862" width="8.125" style="145" customWidth="1"/>
    <col min="4863" max="4863" width="7.625" style="145" customWidth="1"/>
    <col min="4864" max="4864" width="9" style="145" customWidth="1"/>
    <col min="4865" max="5110" width="9" style="145"/>
    <col min="5111" max="5111" width="20.125" style="145" customWidth="1"/>
    <col min="5112" max="5112" width="9.625" style="145" customWidth="1"/>
    <col min="5113" max="5113" width="8.625" style="145" customWidth="1"/>
    <col min="5114" max="5114" width="8.875" style="145" customWidth="1"/>
    <col min="5115" max="5117" width="7.625" style="145" customWidth="1"/>
    <col min="5118" max="5118" width="8.125" style="145" customWidth="1"/>
    <col min="5119" max="5119" width="7.625" style="145" customWidth="1"/>
    <col min="5120" max="5120" width="9" style="145" customWidth="1"/>
    <col min="5121" max="5366" width="9" style="145"/>
    <col min="5367" max="5367" width="20.125" style="145" customWidth="1"/>
    <col min="5368" max="5368" width="9.625" style="145" customWidth="1"/>
    <col min="5369" max="5369" width="8.625" style="145" customWidth="1"/>
    <col min="5370" max="5370" width="8.875" style="145" customWidth="1"/>
    <col min="5371" max="5373" width="7.625" style="145" customWidth="1"/>
    <col min="5374" max="5374" width="8.125" style="145" customWidth="1"/>
    <col min="5375" max="5375" width="7.625" style="145" customWidth="1"/>
    <col min="5376" max="5376" width="9" style="145" customWidth="1"/>
    <col min="5377" max="5622" width="9" style="145"/>
    <col min="5623" max="5623" width="20.125" style="145" customWidth="1"/>
    <col min="5624" max="5624" width="9.625" style="145" customWidth="1"/>
    <col min="5625" max="5625" width="8.625" style="145" customWidth="1"/>
    <col min="5626" max="5626" width="8.875" style="145" customWidth="1"/>
    <col min="5627" max="5629" width="7.625" style="145" customWidth="1"/>
    <col min="5630" max="5630" width="8.125" style="145" customWidth="1"/>
    <col min="5631" max="5631" width="7.625" style="145" customWidth="1"/>
    <col min="5632" max="5632" width="9" style="145" customWidth="1"/>
    <col min="5633" max="5878" width="9" style="145"/>
    <col min="5879" max="5879" width="20.125" style="145" customWidth="1"/>
    <col min="5880" max="5880" width="9.625" style="145" customWidth="1"/>
    <col min="5881" max="5881" width="8.625" style="145" customWidth="1"/>
    <col min="5882" max="5882" width="8.875" style="145" customWidth="1"/>
    <col min="5883" max="5885" width="7.625" style="145" customWidth="1"/>
    <col min="5886" max="5886" width="8.125" style="145" customWidth="1"/>
    <col min="5887" max="5887" width="7.625" style="145" customWidth="1"/>
    <col min="5888" max="5888" width="9" style="145" customWidth="1"/>
    <col min="5889" max="6134" width="9" style="145"/>
    <col min="6135" max="6135" width="20.125" style="145" customWidth="1"/>
    <col min="6136" max="6136" width="9.625" style="145" customWidth="1"/>
    <col min="6137" max="6137" width="8.625" style="145" customWidth="1"/>
    <col min="6138" max="6138" width="8.875" style="145" customWidth="1"/>
    <col min="6139" max="6141" width="7.625" style="145" customWidth="1"/>
    <col min="6142" max="6142" width="8.125" style="145" customWidth="1"/>
    <col min="6143" max="6143" width="7.625" style="145" customWidth="1"/>
    <col min="6144" max="6144" width="9" style="145" customWidth="1"/>
    <col min="6145" max="6390" width="9" style="145"/>
    <col min="6391" max="6391" width="20.125" style="145" customWidth="1"/>
    <col min="6392" max="6392" width="9.625" style="145" customWidth="1"/>
    <col min="6393" max="6393" width="8.625" style="145" customWidth="1"/>
    <col min="6394" max="6394" width="8.875" style="145" customWidth="1"/>
    <col min="6395" max="6397" width="7.625" style="145" customWidth="1"/>
    <col min="6398" max="6398" width="8.125" style="145" customWidth="1"/>
    <col min="6399" max="6399" width="7.625" style="145" customWidth="1"/>
    <col min="6400" max="6400" width="9" style="145" customWidth="1"/>
    <col min="6401" max="6646" width="9" style="145"/>
    <col min="6647" max="6647" width="20.125" style="145" customWidth="1"/>
    <col min="6648" max="6648" width="9.625" style="145" customWidth="1"/>
    <col min="6649" max="6649" width="8.625" style="145" customWidth="1"/>
    <col min="6650" max="6650" width="8.875" style="145" customWidth="1"/>
    <col min="6651" max="6653" width="7.625" style="145" customWidth="1"/>
    <col min="6654" max="6654" width="8.125" style="145" customWidth="1"/>
    <col min="6655" max="6655" width="7.625" style="145" customWidth="1"/>
    <col min="6656" max="6656" width="9" style="145" customWidth="1"/>
    <col min="6657" max="6902" width="9" style="145"/>
    <col min="6903" max="6903" width="20.125" style="145" customWidth="1"/>
    <col min="6904" max="6904" width="9.625" style="145" customWidth="1"/>
    <col min="6905" max="6905" width="8.625" style="145" customWidth="1"/>
    <col min="6906" max="6906" width="8.875" style="145" customWidth="1"/>
    <col min="6907" max="6909" width="7.625" style="145" customWidth="1"/>
    <col min="6910" max="6910" width="8.125" style="145" customWidth="1"/>
    <col min="6911" max="6911" width="7.625" style="145" customWidth="1"/>
    <col min="6912" max="6912" width="9" style="145" customWidth="1"/>
    <col min="6913" max="7158" width="9" style="145"/>
    <col min="7159" max="7159" width="20.125" style="145" customWidth="1"/>
    <col min="7160" max="7160" width="9.625" style="145" customWidth="1"/>
    <col min="7161" max="7161" width="8.625" style="145" customWidth="1"/>
    <col min="7162" max="7162" width="8.875" style="145" customWidth="1"/>
    <col min="7163" max="7165" width="7.625" style="145" customWidth="1"/>
    <col min="7166" max="7166" width="8.125" style="145" customWidth="1"/>
    <col min="7167" max="7167" width="7.625" style="145" customWidth="1"/>
    <col min="7168" max="7168" width="9" style="145" customWidth="1"/>
    <col min="7169" max="7414" width="9" style="145"/>
    <col min="7415" max="7415" width="20.125" style="145" customWidth="1"/>
    <col min="7416" max="7416" width="9.625" style="145" customWidth="1"/>
    <col min="7417" max="7417" width="8.625" style="145" customWidth="1"/>
    <col min="7418" max="7418" width="8.875" style="145" customWidth="1"/>
    <col min="7419" max="7421" width="7.625" style="145" customWidth="1"/>
    <col min="7422" max="7422" width="8.125" style="145" customWidth="1"/>
    <col min="7423" max="7423" width="7.625" style="145" customWidth="1"/>
    <col min="7424" max="7424" width="9" style="145" customWidth="1"/>
    <col min="7425" max="7670" width="9" style="145"/>
    <col min="7671" max="7671" width="20.125" style="145" customWidth="1"/>
    <col min="7672" max="7672" width="9.625" style="145" customWidth="1"/>
    <col min="7673" max="7673" width="8.625" style="145" customWidth="1"/>
    <col min="7674" max="7674" width="8.875" style="145" customWidth="1"/>
    <col min="7675" max="7677" width="7.625" style="145" customWidth="1"/>
    <col min="7678" max="7678" width="8.125" style="145" customWidth="1"/>
    <col min="7679" max="7679" width="7.625" style="145" customWidth="1"/>
    <col min="7680" max="7680" width="9" style="145" customWidth="1"/>
    <col min="7681" max="7926" width="9" style="145"/>
    <col min="7927" max="7927" width="20.125" style="145" customWidth="1"/>
    <col min="7928" max="7928" width="9.625" style="145" customWidth="1"/>
    <col min="7929" max="7929" width="8.625" style="145" customWidth="1"/>
    <col min="7930" max="7930" width="8.875" style="145" customWidth="1"/>
    <col min="7931" max="7933" width="7.625" style="145" customWidth="1"/>
    <col min="7934" max="7934" width="8.125" style="145" customWidth="1"/>
    <col min="7935" max="7935" width="7.625" style="145" customWidth="1"/>
    <col min="7936" max="7936" width="9" style="145" customWidth="1"/>
    <col min="7937" max="8182" width="9" style="145"/>
    <col min="8183" max="8183" width="20.125" style="145" customWidth="1"/>
    <col min="8184" max="8184" width="9.625" style="145" customWidth="1"/>
    <col min="8185" max="8185" width="8.625" style="145" customWidth="1"/>
    <col min="8186" max="8186" width="8.875" style="145" customWidth="1"/>
    <col min="8187" max="8189" width="7.625" style="145" customWidth="1"/>
    <col min="8190" max="8190" width="8.125" style="145" customWidth="1"/>
    <col min="8191" max="8191" width="7.625" style="145" customWidth="1"/>
    <col min="8192" max="8192" width="9" style="145" customWidth="1"/>
    <col min="8193" max="8438" width="9" style="145"/>
    <col min="8439" max="8439" width="20.125" style="145" customWidth="1"/>
    <col min="8440" max="8440" width="9.625" style="145" customWidth="1"/>
    <col min="8441" max="8441" width="8.625" style="145" customWidth="1"/>
    <col min="8442" max="8442" width="8.875" style="145" customWidth="1"/>
    <col min="8443" max="8445" width="7.625" style="145" customWidth="1"/>
    <col min="8446" max="8446" width="8.125" style="145" customWidth="1"/>
    <col min="8447" max="8447" width="7.625" style="145" customWidth="1"/>
    <col min="8448" max="8448" width="9" style="145" customWidth="1"/>
    <col min="8449" max="8694" width="9" style="145"/>
    <col min="8695" max="8695" width="20.125" style="145" customWidth="1"/>
    <col min="8696" max="8696" width="9.625" style="145" customWidth="1"/>
    <col min="8697" max="8697" width="8.625" style="145" customWidth="1"/>
    <col min="8698" max="8698" width="8.875" style="145" customWidth="1"/>
    <col min="8699" max="8701" width="7.625" style="145" customWidth="1"/>
    <col min="8702" max="8702" width="8.125" style="145" customWidth="1"/>
    <col min="8703" max="8703" width="7.625" style="145" customWidth="1"/>
    <col min="8704" max="8704" width="9" style="145" customWidth="1"/>
    <col min="8705" max="8950" width="9" style="145"/>
    <col min="8951" max="8951" width="20.125" style="145" customWidth="1"/>
    <col min="8952" max="8952" width="9.625" style="145" customWidth="1"/>
    <col min="8953" max="8953" width="8.625" style="145" customWidth="1"/>
    <col min="8954" max="8954" width="8.875" style="145" customWidth="1"/>
    <col min="8955" max="8957" width="7.625" style="145" customWidth="1"/>
    <col min="8958" max="8958" width="8.125" style="145" customWidth="1"/>
    <col min="8959" max="8959" width="7.625" style="145" customWidth="1"/>
    <col min="8960" max="8960" width="9" style="145" customWidth="1"/>
    <col min="8961" max="9206" width="9" style="145"/>
    <col min="9207" max="9207" width="20.125" style="145" customWidth="1"/>
    <col min="9208" max="9208" width="9.625" style="145" customWidth="1"/>
    <col min="9209" max="9209" width="8.625" style="145" customWidth="1"/>
    <col min="9210" max="9210" width="8.875" style="145" customWidth="1"/>
    <col min="9211" max="9213" width="7.625" style="145" customWidth="1"/>
    <col min="9214" max="9214" width="8.125" style="145" customWidth="1"/>
    <col min="9215" max="9215" width="7.625" style="145" customWidth="1"/>
    <col min="9216" max="9216" width="9" style="145" customWidth="1"/>
    <col min="9217" max="9462" width="9" style="145"/>
    <col min="9463" max="9463" width="20.125" style="145" customWidth="1"/>
    <col min="9464" max="9464" width="9.625" style="145" customWidth="1"/>
    <col min="9465" max="9465" width="8.625" style="145" customWidth="1"/>
    <col min="9466" max="9466" width="8.875" style="145" customWidth="1"/>
    <col min="9467" max="9469" width="7.625" style="145" customWidth="1"/>
    <col min="9470" max="9470" width="8.125" style="145" customWidth="1"/>
    <col min="9471" max="9471" width="7.625" style="145" customWidth="1"/>
    <col min="9472" max="9472" width="9" style="145" customWidth="1"/>
    <col min="9473" max="9718" width="9" style="145"/>
    <col min="9719" max="9719" width="20.125" style="145" customWidth="1"/>
    <col min="9720" max="9720" width="9.625" style="145" customWidth="1"/>
    <col min="9721" max="9721" width="8.625" style="145" customWidth="1"/>
    <col min="9722" max="9722" width="8.875" style="145" customWidth="1"/>
    <col min="9723" max="9725" width="7.625" style="145" customWidth="1"/>
    <col min="9726" max="9726" width="8.125" style="145" customWidth="1"/>
    <col min="9727" max="9727" width="7.625" style="145" customWidth="1"/>
    <col min="9728" max="9728" width="9" style="145" customWidth="1"/>
    <col min="9729" max="9974" width="9" style="145"/>
    <col min="9975" max="9975" width="20.125" style="145" customWidth="1"/>
    <col min="9976" max="9976" width="9.625" style="145" customWidth="1"/>
    <col min="9977" max="9977" width="8.625" style="145" customWidth="1"/>
    <col min="9978" max="9978" width="8.875" style="145" customWidth="1"/>
    <col min="9979" max="9981" width="7.625" style="145" customWidth="1"/>
    <col min="9982" max="9982" width="8.125" style="145" customWidth="1"/>
    <col min="9983" max="9983" width="7.625" style="145" customWidth="1"/>
    <col min="9984" max="9984" width="9" style="145" customWidth="1"/>
    <col min="9985" max="10230" width="9" style="145"/>
    <col min="10231" max="10231" width="20.125" style="145" customWidth="1"/>
    <col min="10232" max="10232" width="9.625" style="145" customWidth="1"/>
    <col min="10233" max="10233" width="8.625" style="145" customWidth="1"/>
    <col min="10234" max="10234" width="8.875" style="145" customWidth="1"/>
    <col min="10235" max="10237" width="7.625" style="145" customWidth="1"/>
    <col min="10238" max="10238" width="8.125" style="145" customWidth="1"/>
    <col min="10239" max="10239" width="7.625" style="145" customWidth="1"/>
    <col min="10240" max="10240" width="9" style="145" customWidth="1"/>
    <col min="10241" max="10486" width="9" style="145"/>
    <col min="10487" max="10487" width="20.125" style="145" customWidth="1"/>
    <col min="10488" max="10488" width="9.625" style="145" customWidth="1"/>
    <col min="10489" max="10489" width="8.625" style="145" customWidth="1"/>
    <col min="10490" max="10490" width="8.875" style="145" customWidth="1"/>
    <col min="10491" max="10493" width="7.625" style="145" customWidth="1"/>
    <col min="10494" max="10494" width="8.125" style="145" customWidth="1"/>
    <col min="10495" max="10495" width="7.625" style="145" customWidth="1"/>
    <col min="10496" max="10496" width="9" style="145" customWidth="1"/>
    <col min="10497" max="10742" width="9" style="145"/>
    <col min="10743" max="10743" width="20.125" style="145" customWidth="1"/>
    <col min="10744" max="10744" width="9.625" style="145" customWidth="1"/>
    <col min="10745" max="10745" width="8.625" style="145" customWidth="1"/>
    <col min="10746" max="10746" width="8.875" style="145" customWidth="1"/>
    <col min="10747" max="10749" width="7.625" style="145" customWidth="1"/>
    <col min="10750" max="10750" width="8.125" style="145" customWidth="1"/>
    <col min="10751" max="10751" width="7.625" style="145" customWidth="1"/>
    <col min="10752" max="10752" width="9" style="145" customWidth="1"/>
    <col min="10753" max="10998" width="9" style="145"/>
    <col min="10999" max="10999" width="20.125" style="145" customWidth="1"/>
    <col min="11000" max="11000" width="9.625" style="145" customWidth="1"/>
    <col min="11001" max="11001" width="8.625" style="145" customWidth="1"/>
    <col min="11002" max="11002" width="8.875" style="145" customWidth="1"/>
    <col min="11003" max="11005" width="7.625" style="145" customWidth="1"/>
    <col min="11006" max="11006" width="8.125" style="145" customWidth="1"/>
    <col min="11007" max="11007" width="7.625" style="145" customWidth="1"/>
    <col min="11008" max="11008" width="9" style="145" customWidth="1"/>
    <col min="11009" max="11254" width="9" style="145"/>
    <col min="11255" max="11255" width="20.125" style="145" customWidth="1"/>
    <col min="11256" max="11256" width="9.625" style="145" customWidth="1"/>
    <col min="11257" max="11257" width="8.625" style="145" customWidth="1"/>
    <col min="11258" max="11258" width="8.875" style="145" customWidth="1"/>
    <col min="11259" max="11261" width="7.625" style="145" customWidth="1"/>
    <col min="11262" max="11262" width="8.125" style="145" customWidth="1"/>
    <col min="11263" max="11263" width="7.625" style="145" customWidth="1"/>
    <col min="11264" max="11264" width="9" style="145" customWidth="1"/>
    <col min="11265" max="11510" width="9" style="145"/>
    <col min="11511" max="11511" width="20.125" style="145" customWidth="1"/>
    <col min="11512" max="11512" width="9.625" style="145" customWidth="1"/>
    <col min="11513" max="11513" width="8.625" style="145" customWidth="1"/>
    <col min="11514" max="11514" width="8.875" style="145" customWidth="1"/>
    <col min="11515" max="11517" width="7.625" style="145" customWidth="1"/>
    <col min="11518" max="11518" width="8.125" style="145" customWidth="1"/>
    <col min="11519" max="11519" width="7.625" style="145" customWidth="1"/>
    <col min="11520" max="11520" width="9" style="145" customWidth="1"/>
    <col min="11521" max="11766" width="9" style="145"/>
    <col min="11767" max="11767" width="20.125" style="145" customWidth="1"/>
    <col min="11768" max="11768" width="9.625" style="145" customWidth="1"/>
    <col min="11769" max="11769" width="8.625" style="145" customWidth="1"/>
    <col min="11770" max="11770" width="8.875" style="145" customWidth="1"/>
    <col min="11771" max="11773" width="7.625" style="145" customWidth="1"/>
    <col min="11774" max="11774" width="8.125" style="145" customWidth="1"/>
    <col min="11775" max="11775" width="7.625" style="145" customWidth="1"/>
    <col min="11776" max="11776" width="9" style="145" customWidth="1"/>
    <col min="11777" max="12022" width="9" style="145"/>
    <col min="12023" max="12023" width="20.125" style="145" customWidth="1"/>
    <col min="12024" max="12024" width="9.625" style="145" customWidth="1"/>
    <col min="12025" max="12025" width="8.625" style="145" customWidth="1"/>
    <col min="12026" max="12026" width="8.875" style="145" customWidth="1"/>
    <col min="12027" max="12029" width="7.625" style="145" customWidth="1"/>
    <col min="12030" max="12030" width="8.125" style="145" customWidth="1"/>
    <col min="12031" max="12031" width="7.625" style="145" customWidth="1"/>
    <col min="12032" max="12032" width="9" style="145" customWidth="1"/>
    <col min="12033" max="12278" width="9" style="145"/>
    <col min="12279" max="12279" width="20.125" style="145" customWidth="1"/>
    <col min="12280" max="12280" width="9.625" style="145" customWidth="1"/>
    <col min="12281" max="12281" width="8.625" style="145" customWidth="1"/>
    <col min="12282" max="12282" width="8.875" style="145" customWidth="1"/>
    <col min="12283" max="12285" width="7.625" style="145" customWidth="1"/>
    <col min="12286" max="12286" width="8.125" style="145" customWidth="1"/>
    <col min="12287" max="12287" width="7.625" style="145" customWidth="1"/>
    <col min="12288" max="12288" width="9" style="145" customWidth="1"/>
    <col min="12289" max="12534" width="9" style="145"/>
    <col min="12535" max="12535" width="20.125" style="145" customWidth="1"/>
    <col min="12536" max="12536" width="9.625" style="145" customWidth="1"/>
    <col min="12537" max="12537" width="8.625" style="145" customWidth="1"/>
    <col min="12538" max="12538" width="8.875" style="145" customWidth="1"/>
    <col min="12539" max="12541" width="7.625" style="145" customWidth="1"/>
    <col min="12542" max="12542" width="8.125" style="145" customWidth="1"/>
    <col min="12543" max="12543" width="7.625" style="145" customWidth="1"/>
    <col min="12544" max="12544" width="9" style="145" customWidth="1"/>
    <col min="12545" max="12790" width="9" style="145"/>
    <col min="12791" max="12791" width="20.125" style="145" customWidth="1"/>
    <col min="12792" max="12792" width="9.625" style="145" customWidth="1"/>
    <col min="12793" max="12793" width="8.625" style="145" customWidth="1"/>
    <col min="12794" max="12794" width="8.875" style="145" customWidth="1"/>
    <col min="12795" max="12797" width="7.625" style="145" customWidth="1"/>
    <col min="12798" max="12798" width="8.125" style="145" customWidth="1"/>
    <col min="12799" max="12799" width="7.625" style="145" customWidth="1"/>
    <col min="12800" max="12800" width="9" style="145" customWidth="1"/>
    <col min="12801" max="13046" width="9" style="145"/>
    <col min="13047" max="13047" width="20.125" style="145" customWidth="1"/>
    <col min="13048" max="13048" width="9.625" style="145" customWidth="1"/>
    <col min="13049" max="13049" width="8.625" style="145" customWidth="1"/>
    <col min="13050" max="13050" width="8.875" style="145" customWidth="1"/>
    <col min="13051" max="13053" width="7.625" style="145" customWidth="1"/>
    <col min="13054" max="13054" width="8.125" style="145" customWidth="1"/>
    <col min="13055" max="13055" width="7.625" style="145" customWidth="1"/>
    <col min="13056" max="13056" width="9" style="145" customWidth="1"/>
    <col min="13057" max="13302" width="9" style="145"/>
    <col min="13303" max="13303" width="20.125" style="145" customWidth="1"/>
    <col min="13304" max="13304" width="9.625" style="145" customWidth="1"/>
    <col min="13305" max="13305" width="8.625" style="145" customWidth="1"/>
    <col min="13306" max="13306" width="8.875" style="145" customWidth="1"/>
    <col min="13307" max="13309" width="7.625" style="145" customWidth="1"/>
    <col min="13310" max="13310" width="8.125" style="145" customWidth="1"/>
    <col min="13311" max="13311" width="7.625" style="145" customWidth="1"/>
    <col min="13312" max="13312" width="9" style="145" customWidth="1"/>
    <col min="13313" max="13558" width="9" style="145"/>
    <col min="13559" max="13559" width="20.125" style="145" customWidth="1"/>
    <col min="13560" max="13560" width="9.625" style="145" customWidth="1"/>
    <col min="13561" max="13561" width="8.625" style="145" customWidth="1"/>
    <col min="13562" max="13562" width="8.875" style="145" customWidth="1"/>
    <col min="13563" max="13565" width="7.625" style="145" customWidth="1"/>
    <col min="13566" max="13566" width="8.125" style="145" customWidth="1"/>
    <col min="13567" max="13567" width="7.625" style="145" customWidth="1"/>
    <col min="13568" max="13568" width="9" style="145" customWidth="1"/>
    <col min="13569" max="13814" width="9" style="145"/>
    <col min="13815" max="13815" width="20.125" style="145" customWidth="1"/>
    <col min="13816" max="13816" width="9.625" style="145" customWidth="1"/>
    <col min="13817" max="13817" width="8.625" style="145" customWidth="1"/>
    <col min="13818" max="13818" width="8.875" style="145" customWidth="1"/>
    <col min="13819" max="13821" width="7.625" style="145" customWidth="1"/>
    <col min="13822" max="13822" width="8.125" style="145" customWidth="1"/>
    <col min="13823" max="13823" width="7.625" style="145" customWidth="1"/>
    <col min="13824" max="13824" width="9" style="145" customWidth="1"/>
    <col min="13825" max="14070" width="9" style="145"/>
    <col min="14071" max="14071" width="20.125" style="145" customWidth="1"/>
    <col min="14072" max="14072" width="9.625" style="145" customWidth="1"/>
    <col min="14073" max="14073" width="8.625" style="145" customWidth="1"/>
    <col min="14074" max="14074" width="8.875" style="145" customWidth="1"/>
    <col min="14075" max="14077" width="7.625" style="145" customWidth="1"/>
    <col min="14078" max="14078" width="8.125" style="145" customWidth="1"/>
    <col min="14079" max="14079" width="7.625" style="145" customWidth="1"/>
    <col min="14080" max="14080" width="9" style="145" customWidth="1"/>
    <col min="14081" max="14326" width="9" style="145"/>
    <col min="14327" max="14327" width="20.125" style="145" customWidth="1"/>
    <col min="14328" max="14328" width="9.625" style="145" customWidth="1"/>
    <col min="14329" max="14329" width="8.625" style="145" customWidth="1"/>
    <col min="14330" max="14330" width="8.875" style="145" customWidth="1"/>
    <col min="14331" max="14333" width="7.625" style="145" customWidth="1"/>
    <col min="14334" max="14334" width="8.125" style="145" customWidth="1"/>
    <col min="14335" max="14335" width="7.625" style="145" customWidth="1"/>
    <col min="14336" max="14336" width="9" style="145" customWidth="1"/>
    <col min="14337" max="14582" width="9" style="145"/>
    <col min="14583" max="14583" width="20.125" style="145" customWidth="1"/>
    <col min="14584" max="14584" width="9.625" style="145" customWidth="1"/>
    <col min="14585" max="14585" width="8.625" style="145" customWidth="1"/>
    <col min="14586" max="14586" width="8.875" style="145" customWidth="1"/>
    <col min="14587" max="14589" width="7.625" style="145" customWidth="1"/>
    <col min="14590" max="14590" width="8.125" style="145" customWidth="1"/>
    <col min="14591" max="14591" width="7.625" style="145" customWidth="1"/>
    <col min="14592" max="14592" width="9" style="145" customWidth="1"/>
    <col min="14593" max="14838" width="9" style="145"/>
    <col min="14839" max="14839" width="20.125" style="145" customWidth="1"/>
    <col min="14840" max="14840" width="9.625" style="145" customWidth="1"/>
    <col min="14841" max="14841" width="8.625" style="145" customWidth="1"/>
    <col min="14842" max="14842" width="8.875" style="145" customWidth="1"/>
    <col min="14843" max="14845" width="7.625" style="145" customWidth="1"/>
    <col min="14846" max="14846" width="8.125" style="145" customWidth="1"/>
    <col min="14847" max="14847" width="7.625" style="145" customWidth="1"/>
    <col min="14848" max="14848" width="9" style="145" customWidth="1"/>
    <col min="14849" max="15094" width="9" style="145"/>
    <col min="15095" max="15095" width="20.125" style="145" customWidth="1"/>
    <col min="15096" max="15096" width="9.625" style="145" customWidth="1"/>
    <col min="15097" max="15097" width="8.625" style="145" customWidth="1"/>
    <col min="15098" max="15098" width="8.875" style="145" customWidth="1"/>
    <col min="15099" max="15101" width="7.625" style="145" customWidth="1"/>
    <col min="15102" max="15102" width="8.125" style="145" customWidth="1"/>
    <col min="15103" max="15103" width="7.625" style="145" customWidth="1"/>
    <col min="15104" max="15104" width="9" style="145" customWidth="1"/>
    <col min="15105" max="15350" width="9" style="145"/>
    <col min="15351" max="15351" width="20.125" style="145" customWidth="1"/>
    <col min="15352" max="15352" width="9.625" style="145" customWidth="1"/>
    <col min="15353" max="15353" width="8.625" style="145" customWidth="1"/>
    <col min="15354" max="15354" width="8.875" style="145" customWidth="1"/>
    <col min="15355" max="15357" width="7.625" style="145" customWidth="1"/>
    <col min="15358" max="15358" width="8.125" style="145" customWidth="1"/>
    <col min="15359" max="15359" width="7.625" style="145" customWidth="1"/>
    <col min="15360" max="15360" width="9" style="145" customWidth="1"/>
    <col min="15361" max="15606" width="9" style="145"/>
    <col min="15607" max="15607" width="20.125" style="145" customWidth="1"/>
    <col min="15608" max="15608" width="9.625" style="145" customWidth="1"/>
    <col min="15609" max="15609" width="8.625" style="145" customWidth="1"/>
    <col min="15610" max="15610" width="8.875" style="145" customWidth="1"/>
    <col min="15611" max="15613" width="7.625" style="145" customWidth="1"/>
    <col min="15614" max="15614" width="8.125" style="145" customWidth="1"/>
    <col min="15615" max="15615" width="7.625" style="145" customWidth="1"/>
    <col min="15616" max="15616" width="9" style="145" customWidth="1"/>
    <col min="15617" max="15862" width="9" style="145"/>
    <col min="15863" max="15863" width="20.125" style="145" customWidth="1"/>
    <col min="15864" max="15864" width="9.625" style="145" customWidth="1"/>
    <col min="15865" max="15865" width="8.625" style="145" customWidth="1"/>
    <col min="15866" max="15866" width="8.875" style="145" customWidth="1"/>
    <col min="15867" max="15869" width="7.625" style="145" customWidth="1"/>
    <col min="15870" max="15870" width="8.125" style="145" customWidth="1"/>
    <col min="15871" max="15871" width="7.625" style="145" customWidth="1"/>
    <col min="15872" max="15872" width="9" style="145" customWidth="1"/>
    <col min="15873" max="16118" width="9" style="145"/>
    <col min="16119" max="16119" width="20.125" style="145" customWidth="1"/>
    <col min="16120" max="16120" width="9.625" style="145" customWidth="1"/>
    <col min="16121" max="16121" width="8.625" style="145" customWidth="1"/>
    <col min="16122" max="16122" width="8.875" style="145" customWidth="1"/>
    <col min="16123" max="16125" width="7.625" style="145" customWidth="1"/>
    <col min="16126" max="16126" width="8.125" style="145" customWidth="1"/>
    <col min="16127" max="16127" width="7.625" style="145" customWidth="1"/>
    <col min="16128" max="16128" width="9" style="145" customWidth="1"/>
    <col min="16129" max="16384" width="9" style="145"/>
  </cols>
  <sheetData>
    <row r="1" ht="23.1" customHeight="1" spans="1:1">
      <c r="A1" s="146" t="s">
        <v>467</v>
      </c>
    </row>
    <row r="2" ht="32.45" customHeight="1" spans="1:4">
      <c r="A2" s="147" t="s">
        <v>468</v>
      </c>
      <c r="B2" s="147"/>
      <c r="C2" s="147"/>
      <c r="D2" s="147"/>
    </row>
    <row r="3" ht="23.45" customHeight="1" spans="4:4">
      <c r="D3" s="148" t="s">
        <v>34</v>
      </c>
    </row>
    <row r="4" ht="48.6" customHeight="1" spans="1:4">
      <c r="A4" s="149" t="s">
        <v>469</v>
      </c>
      <c r="B4" s="77" t="s">
        <v>36</v>
      </c>
      <c r="C4" s="10" t="s">
        <v>37</v>
      </c>
      <c r="D4" s="10" t="s">
        <v>38</v>
      </c>
    </row>
    <row r="5" ht="24.6" customHeight="1" spans="1:4">
      <c r="A5" s="149" t="s">
        <v>470</v>
      </c>
      <c r="B5" s="81">
        <f>SUM(B6:B20)</f>
        <v>207571</v>
      </c>
      <c r="C5" s="81">
        <f>SUM(C6:C20)</f>
        <v>201982</v>
      </c>
      <c r="D5" s="150">
        <f>B5/C5*100</f>
        <v>102.77</v>
      </c>
    </row>
    <row r="6" ht="24.6" customHeight="1" spans="1:11">
      <c r="A6" s="151" t="s">
        <v>471</v>
      </c>
      <c r="B6" s="152">
        <v>91641</v>
      </c>
      <c r="C6" s="152">
        <v>89531</v>
      </c>
      <c r="D6" s="150">
        <f t="shared" ref="D6:D20" si="0">B6/C6*100</f>
        <v>102.36</v>
      </c>
      <c r="E6" s="153"/>
      <c r="F6" s="154"/>
      <c r="G6" s="154"/>
      <c r="H6" s="154"/>
      <c r="I6" s="154"/>
      <c r="J6" s="154"/>
      <c r="K6" s="154"/>
    </row>
    <row r="7" ht="24.6" customHeight="1" spans="1:11">
      <c r="A7" s="151" t="s">
        <v>472</v>
      </c>
      <c r="B7" s="152">
        <v>28417</v>
      </c>
      <c r="C7" s="152">
        <v>31595</v>
      </c>
      <c r="D7" s="150">
        <f t="shared" si="0"/>
        <v>89.94</v>
      </c>
      <c r="E7" s="153"/>
      <c r="F7" s="154"/>
      <c r="G7" s="154"/>
      <c r="H7" s="154"/>
      <c r="I7" s="154"/>
      <c r="J7" s="154"/>
      <c r="K7" s="154"/>
    </row>
    <row r="8" ht="24.6" customHeight="1" spans="1:11">
      <c r="A8" s="151" t="s">
        <v>473</v>
      </c>
      <c r="B8" s="152">
        <v>10927</v>
      </c>
      <c r="C8" s="152">
        <v>9130</v>
      </c>
      <c r="D8" s="150">
        <f t="shared" si="0"/>
        <v>119.68</v>
      </c>
      <c r="E8" s="153"/>
      <c r="F8" s="154"/>
      <c r="G8" s="154"/>
      <c r="H8" s="154"/>
      <c r="I8" s="154"/>
      <c r="J8" s="154"/>
      <c r="K8" s="154"/>
    </row>
    <row r="9" ht="24.6" customHeight="1" spans="1:11">
      <c r="A9" s="151" t="s">
        <v>474</v>
      </c>
      <c r="B9" s="152"/>
      <c r="C9" s="152"/>
      <c r="D9" s="150"/>
      <c r="E9" s="153"/>
      <c r="F9" s="154"/>
      <c r="G9" s="154"/>
      <c r="H9" s="154"/>
      <c r="I9" s="154"/>
      <c r="J9" s="154"/>
      <c r="K9" s="154"/>
    </row>
    <row r="10" ht="24.6" customHeight="1" spans="1:11">
      <c r="A10" s="151" t="s">
        <v>475</v>
      </c>
      <c r="B10" s="152"/>
      <c r="C10" s="152"/>
      <c r="D10" s="150"/>
      <c r="E10" s="153"/>
      <c r="F10" s="154"/>
      <c r="G10" s="155"/>
      <c r="H10" s="154"/>
      <c r="I10" s="154"/>
      <c r="J10" s="154"/>
      <c r="K10" s="154"/>
    </row>
    <row r="11" ht="24.6" customHeight="1" spans="1:11">
      <c r="A11" s="151" t="s">
        <v>476</v>
      </c>
      <c r="B11" s="152"/>
      <c r="C11" s="152"/>
      <c r="D11" s="150"/>
      <c r="E11" s="153"/>
      <c r="F11" s="154"/>
      <c r="G11" s="154"/>
      <c r="H11" s="154"/>
      <c r="I11" s="154"/>
      <c r="J11" s="154"/>
      <c r="K11" s="154"/>
    </row>
    <row r="12" ht="24.6" customHeight="1" spans="1:11">
      <c r="A12" s="151" t="s">
        <v>477</v>
      </c>
      <c r="B12" s="152">
        <v>19846</v>
      </c>
      <c r="C12" s="152">
        <v>17810</v>
      </c>
      <c r="D12" s="150">
        <f t="shared" si="0"/>
        <v>111.43</v>
      </c>
      <c r="E12" s="153"/>
      <c r="F12" s="154"/>
      <c r="G12" s="154"/>
      <c r="H12" s="154"/>
      <c r="I12" s="154"/>
      <c r="J12" s="154"/>
      <c r="K12" s="154"/>
    </row>
    <row r="13" ht="24.6" customHeight="1" spans="1:11">
      <c r="A13" s="151" t="s">
        <v>478</v>
      </c>
      <c r="B13" s="152"/>
      <c r="C13" s="152"/>
      <c r="D13" s="150"/>
      <c r="E13" s="153"/>
      <c r="F13" s="154"/>
      <c r="G13" s="154"/>
      <c r="H13" s="154"/>
      <c r="I13" s="154"/>
      <c r="J13" s="154"/>
      <c r="K13" s="154"/>
    </row>
    <row r="14" ht="24.6" customHeight="1" spans="1:11">
      <c r="A14" s="151" t="s">
        <v>479</v>
      </c>
      <c r="B14" s="152">
        <v>11273</v>
      </c>
      <c r="C14" s="152">
        <v>10897</v>
      </c>
      <c r="D14" s="150">
        <f t="shared" si="0"/>
        <v>103.45</v>
      </c>
      <c r="E14" s="153"/>
      <c r="F14" s="154"/>
      <c r="G14" s="154"/>
      <c r="H14" s="154"/>
      <c r="I14" s="154"/>
      <c r="J14" s="154"/>
      <c r="K14" s="154"/>
    </row>
    <row r="15" ht="24.6" customHeight="1" spans="1:11">
      <c r="A15" s="151" t="s">
        <v>480</v>
      </c>
      <c r="B15" s="152">
        <v>12756</v>
      </c>
      <c r="C15" s="152">
        <v>12411</v>
      </c>
      <c r="D15" s="150">
        <f t="shared" si="0"/>
        <v>102.78</v>
      </c>
      <c r="E15" s="153"/>
      <c r="F15" s="154"/>
      <c r="G15" s="154"/>
      <c r="H15" s="154"/>
      <c r="I15" s="154"/>
      <c r="J15" s="154"/>
      <c r="K15" s="154"/>
    </row>
    <row r="16" ht="24.6" customHeight="1" spans="1:11">
      <c r="A16" s="151" t="s">
        <v>481</v>
      </c>
      <c r="B16" s="152">
        <v>9560</v>
      </c>
      <c r="C16" s="152">
        <v>8560</v>
      </c>
      <c r="D16" s="150">
        <f t="shared" si="0"/>
        <v>111.68</v>
      </c>
      <c r="E16" s="153"/>
      <c r="F16" s="154"/>
      <c r="G16" s="154"/>
      <c r="H16" s="154"/>
      <c r="I16" s="154"/>
      <c r="J16" s="154"/>
      <c r="K16" s="154"/>
    </row>
    <row r="17" ht="24.6" customHeight="1" spans="1:11">
      <c r="A17" s="151" t="s">
        <v>482</v>
      </c>
      <c r="B17" s="152"/>
      <c r="C17" s="152"/>
      <c r="D17" s="150"/>
      <c r="E17" s="153"/>
      <c r="F17" s="154"/>
      <c r="G17" s="154"/>
      <c r="H17" s="154"/>
      <c r="I17" s="154"/>
      <c r="J17" s="154"/>
      <c r="K17" s="154"/>
    </row>
    <row r="18" ht="24.6" customHeight="1" spans="1:11">
      <c r="A18" s="151" t="s">
        <v>483</v>
      </c>
      <c r="B18" s="152"/>
      <c r="C18" s="152"/>
      <c r="D18" s="150"/>
      <c r="E18" s="153"/>
      <c r="F18" s="154"/>
      <c r="G18" s="154"/>
      <c r="H18" s="154"/>
      <c r="I18" s="154"/>
      <c r="J18" s="154"/>
      <c r="K18" s="154"/>
    </row>
    <row r="19" ht="24.6" customHeight="1" spans="1:11">
      <c r="A19" s="151" t="s">
        <v>484</v>
      </c>
      <c r="B19" s="152">
        <v>6392</v>
      </c>
      <c r="C19" s="152">
        <v>5111</v>
      </c>
      <c r="D19" s="150">
        <f t="shared" si="0"/>
        <v>125.06</v>
      </c>
      <c r="E19" s="153"/>
      <c r="F19" s="154"/>
      <c r="G19" s="154"/>
      <c r="H19" s="154"/>
      <c r="I19" s="154"/>
      <c r="J19" s="154"/>
      <c r="K19" s="154"/>
    </row>
    <row r="20" ht="24.6" customHeight="1" spans="1:11">
      <c r="A20" s="151" t="s">
        <v>485</v>
      </c>
      <c r="B20" s="152">
        <v>16759</v>
      </c>
      <c r="C20" s="152">
        <v>16937</v>
      </c>
      <c r="D20" s="150">
        <f t="shared" si="0"/>
        <v>98.95</v>
      </c>
      <c r="E20" s="153"/>
      <c r="F20" s="154"/>
      <c r="G20" s="154"/>
      <c r="H20" s="154"/>
      <c r="I20" s="154"/>
      <c r="J20" s="154"/>
      <c r="K20" s="154"/>
    </row>
    <row r="21" ht="45.75" customHeight="1" spans="1:5">
      <c r="A21" s="156" t="s">
        <v>486</v>
      </c>
      <c r="B21" s="156"/>
      <c r="C21" s="156"/>
      <c r="D21" s="156"/>
      <c r="E21" s="153"/>
    </row>
    <row r="22" ht="22.15" customHeight="1" spans="5:5">
      <c r="E22" s="153"/>
    </row>
    <row r="23" ht="22.15" customHeight="1" spans="5:5">
      <c r="E23" s="153"/>
    </row>
    <row r="24" ht="22.15" customHeight="1" spans="5:5">
      <c r="E24" s="153"/>
    </row>
    <row r="25" ht="22.15" customHeight="1" spans="5:5">
      <c r="E25" s="153"/>
    </row>
    <row r="26" ht="22.15" customHeight="1" spans="5:5">
      <c r="E26" s="153"/>
    </row>
  </sheetData>
  <mergeCells count="2">
    <mergeCell ref="A2:D2"/>
    <mergeCell ref="A21:D2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81"/>
  <sheetViews>
    <sheetView workbookViewId="0">
      <selection activeCell="C11" sqref="C11"/>
    </sheetView>
  </sheetViews>
  <sheetFormatPr defaultColWidth="9" defaultRowHeight="10.8" outlineLevelCol="6"/>
  <cols>
    <col min="1" max="1" width="35.625" style="128" customWidth="1"/>
    <col min="2" max="2" width="16.625" style="128" customWidth="1"/>
    <col min="3" max="3" width="16.25" style="128" customWidth="1"/>
    <col min="4" max="4" width="18.75" style="128" customWidth="1"/>
    <col min="5" max="16384" width="9" style="128"/>
  </cols>
  <sheetData>
    <row r="1" ht="18.6" customHeight="1" spans="1:1">
      <c r="A1" s="129" t="s">
        <v>487</v>
      </c>
    </row>
    <row r="2" ht="20.4" spans="1:4">
      <c r="A2" s="130" t="s">
        <v>488</v>
      </c>
      <c r="B2" s="130"/>
      <c r="C2" s="130"/>
      <c r="D2" s="130"/>
    </row>
    <row r="3" ht="21" customHeight="1" spans="1:4">
      <c r="A3" s="131"/>
      <c r="D3" s="132" t="s">
        <v>34</v>
      </c>
    </row>
    <row r="4" ht="39" customHeight="1" spans="1:4">
      <c r="A4" s="133" t="s">
        <v>469</v>
      </c>
      <c r="B4" s="77" t="s">
        <v>36</v>
      </c>
      <c r="C4" s="90" t="s">
        <v>37</v>
      </c>
      <c r="D4" s="10" t="s">
        <v>38</v>
      </c>
    </row>
    <row r="5" ht="22.15" customHeight="1" spans="1:4">
      <c r="A5" s="133" t="s">
        <v>489</v>
      </c>
      <c r="B5" s="134">
        <f>B6+B11+B22+B30+B37+B41+B44+B48+B51+B57+B60+B65+B68+B73+B76</f>
        <v>95172</v>
      </c>
      <c r="C5" s="134">
        <f>C6+C11+C22+C30+C37+C41+C44+C48+C51+C57+C60+C65+C68+C73+C76</f>
        <v>93308</v>
      </c>
      <c r="D5" s="135">
        <f t="shared" ref="D5:D21" si="0">B5/C5*100</f>
        <v>102</v>
      </c>
    </row>
    <row r="6" s="127" customFormat="1" ht="16.35" customHeight="1" spans="1:4">
      <c r="A6" s="136" t="s">
        <v>471</v>
      </c>
      <c r="B6" s="137">
        <f>SUM(B7:B10)</f>
        <v>91641</v>
      </c>
      <c r="C6" s="137">
        <f>SUM(C7:C10)</f>
        <v>89531</v>
      </c>
      <c r="D6" s="135">
        <f t="shared" si="0"/>
        <v>102.36</v>
      </c>
    </row>
    <row r="7" ht="16.35" customHeight="1" spans="1:4">
      <c r="A7" s="138" t="s">
        <v>490</v>
      </c>
      <c r="B7" s="137">
        <v>58300</v>
      </c>
      <c r="C7" s="137">
        <v>57125</v>
      </c>
      <c r="D7" s="135">
        <f t="shared" si="0"/>
        <v>102.06</v>
      </c>
    </row>
    <row r="8" ht="16.35" customHeight="1" spans="1:4">
      <c r="A8" s="138" t="s">
        <v>491</v>
      </c>
      <c r="B8" s="137">
        <v>14600</v>
      </c>
      <c r="C8" s="137">
        <v>14300</v>
      </c>
      <c r="D8" s="135">
        <f t="shared" si="0"/>
        <v>102.1</v>
      </c>
    </row>
    <row r="9" ht="16.35" customHeight="1" spans="1:4">
      <c r="A9" s="138" t="s">
        <v>492</v>
      </c>
      <c r="B9" s="137">
        <v>7060</v>
      </c>
      <c r="C9" s="137">
        <v>6921</v>
      </c>
      <c r="D9" s="135">
        <f t="shared" si="0"/>
        <v>102.01</v>
      </c>
    </row>
    <row r="10" ht="16.35" customHeight="1" spans="1:7">
      <c r="A10" s="138" t="s">
        <v>493</v>
      </c>
      <c r="B10" s="137">
        <v>11681</v>
      </c>
      <c r="C10" s="137">
        <v>11185</v>
      </c>
      <c r="D10" s="135">
        <f t="shared" si="0"/>
        <v>104.43</v>
      </c>
      <c r="G10" s="139"/>
    </row>
    <row r="11" s="127" customFormat="1" ht="16.35" customHeight="1" spans="1:4">
      <c r="A11" s="136" t="s">
        <v>472</v>
      </c>
      <c r="B11" s="137">
        <f>SUM(B12:B21)</f>
        <v>2436</v>
      </c>
      <c r="C11" s="137">
        <f>SUM(C12:C21)</f>
        <v>2710</v>
      </c>
      <c r="D11" s="135">
        <f t="shared" si="0"/>
        <v>89.89</v>
      </c>
    </row>
    <row r="12" ht="16.35" customHeight="1" spans="1:4">
      <c r="A12" s="138" t="s">
        <v>494</v>
      </c>
      <c r="B12" s="137">
        <v>1022</v>
      </c>
      <c r="C12" s="137">
        <v>1137</v>
      </c>
      <c r="D12" s="135">
        <f t="shared" si="0"/>
        <v>89.89</v>
      </c>
    </row>
    <row r="13" ht="16.35" customHeight="1" spans="1:4">
      <c r="A13" s="138" t="s">
        <v>495</v>
      </c>
      <c r="B13" s="137">
        <v>63</v>
      </c>
      <c r="C13" s="137">
        <v>70</v>
      </c>
      <c r="D13" s="135">
        <f t="shared" si="0"/>
        <v>90</v>
      </c>
    </row>
    <row r="14" ht="16.35" customHeight="1" spans="1:4">
      <c r="A14" s="138" t="s">
        <v>496</v>
      </c>
      <c r="B14" s="137">
        <v>67</v>
      </c>
      <c r="C14" s="137">
        <v>75</v>
      </c>
      <c r="D14" s="135">
        <f t="shared" si="0"/>
        <v>89.33</v>
      </c>
    </row>
    <row r="15" ht="16.35" customHeight="1" spans="1:4">
      <c r="A15" s="138" t="s">
        <v>497</v>
      </c>
      <c r="B15" s="137">
        <v>90</v>
      </c>
      <c r="C15" s="137">
        <v>100</v>
      </c>
      <c r="D15" s="135">
        <f t="shared" si="0"/>
        <v>90</v>
      </c>
    </row>
    <row r="16" ht="16.35" customHeight="1" spans="1:4">
      <c r="A16" s="138" t="s">
        <v>498</v>
      </c>
      <c r="B16" s="137">
        <v>36</v>
      </c>
      <c r="C16" s="137">
        <v>40</v>
      </c>
      <c r="D16" s="135">
        <f t="shared" si="0"/>
        <v>90</v>
      </c>
    </row>
    <row r="17" ht="16.35" customHeight="1" spans="1:4">
      <c r="A17" s="138" t="s">
        <v>499</v>
      </c>
      <c r="B17" s="137">
        <v>314</v>
      </c>
      <c r="C17" s="137">
        <v>349</v>
      </c>
      <c r="D17" s="135">
        <f t="shared" si="0"/>
        <v>89.97</v>
      </c>
    </row>
    <row r="18" ht="16.35" customHeight="1" spans="1:4">
      <c r="A18" s="138" t="s">
        <v>500</v>
      </c>
      <c r="B18" s="137">
        <v>7</v>
      </c>
      <c r="C18" s="137">
        <v>8</v>
      </c>
      <c r="D18" s="135">
        <f t="shared" si="0"/>
        <v>87.5</v>
      </c>
    </row>
    <row r="19" ht="16.35" customHeight="1" spans="1:4">
      <c r="A19" s="138" t="s">
        <v>501</v>
      </c>
      <c r="B19" s="137">
        <v>680</v>
      </c>
      <c r="C19" s="137">
        <v>756</v>
      </c>
      <c r="D19" s="135">
        <f t="shared" si="0"/>
        <v>89.95</v>
      </c>
    </row>
    <row r="20" ht="16.35" customHeight="1" spans="1:4">
      <c r="A20" s="138" t="s">
        <v>502</v>
      </c>
      <c r="B20" s="137">
        <v>22</v>
      </c>
      <c r="C20" s="137">
        <v>25</v>
      </c>
      <c r="D20" s="135">
        <f t="shared" si="0"/>
        <v>88</v>
      </c>
    </row>
    <row r="21" ht="16.35" customHeight="1" spans="1:4">
      <c r="A21" s="138" t="s">
        <v>503</v>
      </c>
      <c r="B21" s="137">
        <v>135</v>
      </c>
      <c r="C21" s="137">
        <v>150</v>
      </c>
      <c r="D21" s="135">
        <f t="shared" si="0"/>
        <v>90</v>
      </c>
    </row>
    <row r="22" s="127" customFormat="1" ht="16.35" customHeight="1" spans="1:4">
      <c r="A22" s="136" t="s">
        <v>473</v>
      </c>
      <c r="B22" s="140"/>
      <c r="C22" s="141"/>
      <c r="D22" s="140"/>
    </row>
    <row r="23" ht="16.35" customHeight="1" spans="1:4">
      <c r="A23" s="138" t="s">
        <v>504</v>
      </c>
      <c r="B23" s="142"/>
      <c r="C23" s="137"/>
      <c r="D23" s="140"/>
    </row>
    <row r="24" ht="16.35" customHeight="1" spans="1:4">
      <c r="A24" s="138" t="s">
        <v>505</v>
      </c>
      <c r="B24" s="142"/>
      <c r="C24" s="137"/>
      <c r="D24" s="140"/>
    </row>
    <row r="25" ht="16.35" customHeight="1" spans="1:4">
      <c r="A25" s="138" t="s">
        <v>506</v>
      </c>
      <c r="B25" s="142"/>
      <c r="C25" s="137"/>
      <c r="D25" s="140"/>
    </row>
    <row r="26" ht="16.35" customHeight="1" spans="1:4">
      <c r="A26" s="138" t="s">
        <v>507</v>
      </c>
      <c r="B26" s="142"/>
      <c r="C26" s="137"/>
      <c r="D26" s="140"/>
    </row>
    <row r="27" ht="16.35" customHeight="1" spans="1:4">
      <c r="A27" s="138" t="s">
        <v>508</v>
      </c>
      <c r="B27" s="142"/>
      <c r="C27" s="137"/>
      <c r="D27" s="140"/>
    </row>
    <row r="28" ht="16.35" customHeight="1" spans="1:4">
      <c r="A28" s="138" t="s">
        <v>509</v>
      </c>
      <c r="B28" s="142"/>
      <c r="C28" s="137"/>
      <c r="D28" s="140"/>
    </row>
    <row r="29" ht="16.35" customHeight="1" spans="1:4">
      <c r="A29" s="138" t="s">
        <v>510</v>
      </c>
      <c r="B29" s="142"/>
      <c r="C29" s="137"/>
      <c r="D29" s="140"/>
    </row>
    <row r="30" s="127" customFormat="1" ht="16.35" customHeight="1" spans="1:4">
      <c r="A30" s="136" t="s">
        <v>474</v>
      </c>
      <c r="B30" s="140"/>
      <c r="C30" s="141"/>
      <c r="D30" s="140"/>
    </row>
    <row r="31" ht="16.35" customHeight="1" spans="1:4">
      <c r="A31" s="138" t="s">
        <v>504</v>
      </c>
      <c r="B31" s="142"/>
      <c r="C31" s="137"/>
      <c r="D31" s="140"/>
    </row>
    <row r="32" ht="16.35" customHeight="1" spans="1:4">
      <c r="A32" s="138" t="s">
        <v>505</v>
      </c>
      <c r="B32" s="142"/>
      <c r="C32" s="137"/>
      <c r="D32" s="140"/>
    </row>
    <row r="33" ht="16.35" customHeight="1" spans="1:4">
      <c r="A33" s="138" t="s">
        <v>506</v>
      </c>
      <c r="B33" s="142"/>
      <c r="C33" s="137"/>
      <c r="D33" s="140"/>
    </row>
    <row r="34" ht="16.35" customHeight="1" spans="1:4">
      <c r="A34" s="138" t="s">
        <v>508</v>
      </c>
      <c r="B34" s="142"/>
      <c r="C34" s="137"/>
      <c r="D34" s="140"/>
    </row>
    <row r="35" ht="16.35" customHeight="1" spans="1:4">
      <c r="A35" s="138" t="s">
        <v>509</v>
      </c>
      <c r="B35" s="142"/>
      <c r="C35" s="137"/>
      <c r="D35" s="140"/>
    </row>
    <row r="36" ht="16.35" customHeight="1" spans="1:4">
      <c r="A36" s="138" t="s">
        <v>510</v>
      </c>
      <c r="B36" s="142"/>
      <c r="C36" s="137"/>
      <c r="D36" s="140"/>
    </row>
    <row r="37" s="127" customFormat="1" ht="16.35" customHeight="1" spans="1:4">
      <c r="A37" s="136" t="s">
        <v>475</v>
      </c>
      <c r="B37" s="140"/>
      <c r="C37" s="141"/>
      <c r="D37" s="140"/>
    </row>
    <row r="38" ht="16.35" customHeight="1" spans="1:4">
      <c r="A38" s="138" t="s">
        <v>511</v>
      </c>
      <c r="B38" s="142"/>
      <c r="C38" s="137"/>
      <c r="D38" s="140"/>
    </row>
    <row r="39" ht="16.35" customHeight="1" spans="1:4">
      <c r="A39" s="138" t="s">
        <v>512</v>
      </c>
      <c r="B39" s="142"/>
      <c r="C39" s="137"/>
      <c r="D39" s="140"/>
    </row>
    <row r="40" ht="16.35" customHeight="1" spans="1:4">
      <c r="A40" s="138" t="s">
        <v>513</v>
      </c>
      <c r="B40" s="142"/>
      <c r="C40" s="137"/>
      <c r="D40" s="140"/>
    </row>
    <row r="41" s="127" customFormat="1" ht="16.35" customHeight="1" spans="1:4">
      <c r="A41" s="136" t="s">
        <v>476</v>
      </c>
      <c r="B41" s="140"/>
      <c r="C41" s="141"/>
      <c r="D41" s="140"/>
    </row>
    <row r="42" ht="16.35" customHeight="1" spans="1:4">
      <c r="A42" s="138" t="s">
        <v>514</v>
      </c>
      <c r="B42" s="142"/>
      <c r="C42" s="137"/>
      <c r="D42" s="140"/>
    </row>
    <row r="43" ht="16.35" customHeight="1" spans="1:4">
      <c r="A43" s="138" t="s">
        <v>515</v>
      </c>
      <c r="B43" s="142"/>
      <c r="C43" s="137"/>
      <c r="D43" s="140"/>
    </row>
    <row r="44" s="127" customFormat="1" ht="16.35" customHeight="1" spans="1:4">
      <c r="A44" s="136" t="s">
        <v>477</v>
      </c>
      <c r="B44" s="140"/>
      <c r="C44" s="141"/>
      <c r="D44" s="140"/>
    </row>
    <row r="45" ht="16.35" customHeight="1" spans="1:4">
      <c r="A45" s="138" t="s">
        <v>516</v>
      </c>
      <c r="B45" s="142"/>
      <c r="C45" s="137"/>
      <c r="D45" s="140"/>
    </row>
    <row r="46" ht="16.35" customHeight="1" spans="1:4">
      <c r="A46" s="138" t="s">
        <v>517</v>
      </c>
      <c r="B46" s="142"/>
      <c r="C46" s="137"/>
      <c r="D46" s="140"/>
    </row>
    <row r="47" ht="16.35" customHeight="1" spans="1:4">
      <c r="A47" s="138" t="s">
        <v>518</v>
      </c>
      <c r="B47" s="142"/>
      <c r="C47" s="137"/>
      <c r="D47" s="140"/>
    </row>
    <row r="48" s="127" customFormat="1" ht="16.35" customHeight="1" spans="1:4">
      <c r="A48" s="136" t="s">
        <v>478</v>
      </c>
      <c r="B48" s="140"/>
      <c r="C48" s="141"/>
      <c r="D48" s="140"/>
    </row>
    <row r="49" ht="16.35" customHeight="1" spans="1:4">
      <c r="A49" s="138" t="s">
        <v>519</v>
      </c>
      <c r="B49" s="142"/>
      <c r="C49" s="137"/>
      <c r="D49" s="140"/>
    </row>
    <row r="50" ht="16.35" customHeight="1" spans="1:4">
      <c r="A50" s="138" t="s">
        <v>520</v>
      </c>
      <c r="B50" s="142"/>
      <c r="C50" s="137"/>
      <c r="D50" s="140"/>
    </row>
    <row r="51" s="127" customFormat="1" ht="16.35" customHeight="1" spans="1:4">
      <c r="A51" s="136" t="s">
        <v>479</v>
      </c>
      <c r="B51" s="137">
        <f>SUM(B52:B56)</f>
        <v>1095</v>
      </c>
      <c r="C51" s="137">
        <f>SUM(C52:C56)</f>
        <v>1067</v>
      </c>
      <c r="D51" s="135">
        <f t="shared" ref="D51:D53" si="1">B51/C51*100</f>
        <v>102.62</v>
      </c>
    </row>
    <row r="52" ht="16.35" customHeight="1" spans="1:4">
      <c r="A52" s="138" t="s">
        <v>521</v>
      </c>
      <c r="B52" s="137">
        <v>675</v>
      </c>
      <c r="C52" s="137">
        <v>671</v>
      </c>
      <c r="D52" s="135">
        <f t="shared" si="1"/>
        <v>100.6</v>
      </c>
    </row>
    <row r="53" ht="16.35" customHeight="1" spans="1:4">
      <c r="A53" s="138" t="s">
        <v>522</v>
      </c>
      <c r="B53" s="137">
        <v>90</v>
      </c>
      <c r="C53" s="137">
        <v>85</v>
      </c>
      <c r="D53" s="135">
        <f t="shared" si="1"/>
        <v>105.88</v>
      </c>
    </row>
    <row r="54" ht="16.35" customHeight="1" spans="1:4">
      <c r="A54" s="138" t="s">
        <v>523</v>
      </c>
      <c r="B54" s="137"/>
      <c r="C54" s="137"/>
      <c r="D54" s="135"/>
    </row>
    <row r="55" ht="16.35" customHeight="1" spans="1:4">
      <c r="A55" s="138" t="s">
        <v>524</v>
      </c>
      <c r="B55" s="137">
        <v>35</v>
      </c>
      <c r="C55" s="137">
        <v>31</v>
      </c>
      <c r="D55" s="135">
        <f>B55/C55*100</f>
        <v>112.9</v>
      </c>
    </row>
    <row r="56" ht="16.35" customHeight="1" spans="1:4">
      <c r="A56" s="138" t="s">
        <v>525</v>
      </c>
      <c r="B56" s="137">
        <v>295</v>
      </c>
      <c r="C56" s="137">
        <v>280</v>
      </c>
      <c r="D56" s="135">
        <f>B56/C56*100</f>
        <v>105.36</v>
      </c>
    </row>
    <row r="57" s="127" customFormat="1" ht="16.35" customHeight="1" spans="1:4">
      <c r="A57" s="136" t="s">
        <v>480</v>
      </c>
      <c r="B57" s="140"/>
      <c r="C57" s="141"/>
      <c r="D57" s="140"/>
    </row>
    <row r="58" ht="16.35" customHeight="1" spans="1:4">
      <c r="A58" s="138" t="s">
        <v>526</v>
      </c>
      <c r="B58" s="142"/>
      <c r="C58" s="137"/>
      <c r="D58" s="142"/>
    </row>
    <row r="59" ht="16.35" customHeight="1" spans="1:4">
      <c r="A59" s="138" t="s">
        <v>527</v>
      </c>
      <c r="B59" s="142"/>
      <c r="C59" s="137"/>
      <c r="D59" s="142"/>
    </row>
    <row r="60" s="127" customFormat="1" ht="16.35" customHeight="1" spans="1:4">
      <c r="A60" s="136" t="s">
        <v>481</v>
      </c>
      <c r="B60" s="140"/>
      <c r="C60" s="141"/>
      <c r="D60" s="140"/>
    </row>
    <row r="61" ht="16.35" customHeight="1" spans="1:4">
      <c r="A61" s="138" t="s">
        <v>528</v>
      </c>
      <c r="B61" s="142"/>
      <c r="C61" s="137"/>
      <c r="D61" s="142"/>
    </row>
    <row r="62" ht="16.35" customHeight="1" spans="1:4">
      <c r="A62" s="138" t="s">
        <v>529</v>
      </c>
      <c r="B62" s="142"/>
      <c r="C62" s="137"/>
      <c r="D62" s="142"/>
    </row>
    <row r="63" ht="16.35" customHeight="1" spans="1:4">
      <c r="A63" s="138" t="s">
        <v>530</v>
      </c>
      <c r="B63" s="142"/>
      <c r="C63" s="137"/>
      <c r="D63" s="142"/>
    </row>
    <row r="64" ht="16.35" customHeight="1" spans="1:4">
      <c r="A64" s="138" t="s">
        <v>531</v>
      </c>
      <c r="B64" s="142"/>
      <c r="C64" s="137"/>
      <c r="D64" s="142"/>
    </row>
    <row r="65" s="127" customFormat="1" ht="16.35" customHeight="1" spans="1:4">
      <c r="A65" s="136" t="s">
        <v>482</v>
      </c>
      <c r="B65" s="140"/>
      <c r="C65" s="141"/>
      <c r="D65" s="140"/>
    </row>
    <row r="66" ht="16.35" customHeight="1" spans="1:4">
      <c r="A66" s="138" t="s">
        <v>532</v>
      </c>
      <c r="B66" s="142"/>
      <c r="C66" s="137"/>
      <c r="D66" s="142"/>
    </row>
    <row r="67" ht="16.35" customHeight="1" spans="1:4">
      <c r="A67" s="138" t="s">
        <v>533</v>
      </c>
      <c r="B67" s="142"/>
      <c r="C67" s="137"/>
      <c r="D67" s="142"/>
    </row>
    <row r="68" s="127" customFormat="1" ht="16.35" customHeight="1" spans="1:4">
      <c r="A68" s="136" t="s">
        <v>483</v>
      </c>
      <c r="B68" s="140"/>
      <c r="C68" s="141"/>
      <c r="D68" s="140"/>
    </row>
    <row r="69" ht="16.35" customHeight="1" spans="1:4">
      <c r="A69" s="138" t="s">
        <v>534</v>
      </c>
      <c r="B69" s="142"/>
      <c r="C69" s="137"/>
      <c r="D69" s="142"/>
    </row>
    <row r="70" ht="16.35" customHeight="1" spans="1:4">
      <c r="A70" s="138" t="s">
        <v>535</v>
      </c>
      <c r="B70" s="142"/>
      <c r="C70" s="137"/>
      <c r="D70" s="142"/>
    </row>
    <row r="71" ht="16.35" customHeight="1" spans="1:4">
      <c r="A71" s="138" t="s">
        <v>536</v>
      </c>
      <c r="B71" s="142"/>
      <c r="C71" s="137"/>
      <c r="D71" s="142"/>
    </row>
    <row r="72" ht="16.35" customHeight="1" spans="1:4">
      <c r="A72" s="138" t="s">
        <v>537</v>
      </c>
      <c r="B72" s="142"/>
      <c r="C72" s="137"/>
      <c r="D72" s="142"/>
    </row>
    <row r="73" s="127" customFormat="1" ht="16.35" customHeight="1" spans="1:4">
      <c r="A73" s="136" t="s">
        <v>484</v>
      </c>
      <c r="B73" s="140"/>
      <c r="C73" s="141"/>
      <c r="D73" s="140"/>
    </row>
    <row r="74" ht="16.35" customHeight="1" spans="1:4">
      <c r="A74" s="138" t="s">
        <v>538</v>
      </c>
      <c r="B74" s="142"/>
      <c r="C74" s="137"/>
      <c r="D74" s="142"/>
    </row>
    <row r="75" ht="16.35" customHeight="1" spans="1:4">
      <c r="A75" s="138" t="s">
        <v>539</v>
      </c>
      <c r="B75" s="142"/>
      <c r="C75" s="137"/>
      <c r="D75" s="142"/>
    </row>
    <row r="76" s="127" customFormat="1" ht="16.35" customHeight="1" spans="1:4">
      <c r="A76" s="136" t="s">
        <v>485</v>
      </c>
      <c r="B76" s="140"/>
      <c r="C76" s="141"/>
      <c r="D76" s="140"/>
    </row>
    <row r="77" ht="16.35" customHeight="1" spans="1:4">
      <c r="A77" s="138" t="s">
        <v>540</v>
      </c>
      <c r="B77" s="142"/>
      <c r="C77" s="137"/>
      <c r="D77" s="142"/>
    </row>
    <row r="78" ht="16.35" customHeight="1" spans="1:4">
      <c r="A78" s="138" t="s">
        <v>541</v>
      </c>
      <c r="B78" s="142"/>
      <c r="C78" s="137"/>
      <c r="D78" s="142"/>
    </row>
    <row r="79" ht="16.35" customHeight="1" spans="1:4">
      <c r="A79" s="138" t="s">
        <v>542</v>
      </c>
      <c r="B79" s="142"/>
      <c r="C79" s="137"/>
      <c r="D79" s="142"/>
    </row>
    <row r="80" ht="17.45" customHeight="1" spans="1:4">
      <c r="A80" s="138" t="s">
        <v>543</v>
      </c>
      <c r="B80" s="142"/>
      <c r="C80" s="137"/>
      <c r="D80" s="142"/>
    </row>
    <row r="81" ht="24" customHeight="1" spans="1:4">
      <c r="A81" s="143" t="s">
        <v>486</v>
      </c>
      <c r="B81" s="144"/>
      <c r="C81" s="144"/>
      <c r="D81" s="144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/>
    <pageSetUpPr fitToPage="1"/>
  </sheetPr>
  <dimension ref="A1:B64"/>
  <sheetViews>
    <sheetView workbookViewId="0">
      <selection activeCell="A17" sqref="A17"/>
    </sheetView>
  </sheetViews>
  <sheetFormatPr defaultColWidth="9" defaultRowHeight="15.6" outlineLevelCol="1"/>
  <cols>
    <col min="1" max="1" width="64.25" customWidth="1"/>
    <col min="2" max="2" width="22.875" customWidth="1"/>
  </cols>
  <sheetData>
    <row r="1" spans="1:1">
      <c r="A1" s="35" t="s">
        <v>544</v>
      </c>
    </row>
    <row r="2" ht="29.1" customHeight="1" spans="1:2">
      <c r="A2" s="105" t="s">
        <v>545</v>
      </c>
      <c r="B2" s="105"/>
    </row>
    <row r="3" spans="1:2">
      <c r="A3" s="117"/>
      <c r="B3" s="76" t="s">
        <v>546</v>
      </c>
    </row>
    <row r="4" ht="19.7" customHeight="1" spans="1:2">
      <c r="A4" s="118" t="s">
        <v>547</v>
      </c>
      <c r="B4" s="42" t="s">
        <v>548</v>
      </c>
    </row>
    <row r="5" ht="16.7" customHeight="1" spans="1:2">
      <c r="A5" s="119" t="s">
        <v>549</v>
      </c>
      <c r="B5" s="120" t="s">
        <v>550</v>
      </c>
    </row>
    <row r="6" ht="16.7" customHeight="1" spans="1:2">
      <c r="A6" s="121" t="s">
        <v>551</v>
      </c>
      <c r="B6" s="122"/>
    </row>
    <row r="7" ht="16.7" customHeight="1" spans="1:2">
      <c r="A7" s="121" t="s">
        <v>552</v>
      </c>
      <c r="B7" s="122"/>
    </row>
    <row r="8" ht="16.7" customHeight="1" spans="1:2">
      <c r="A8" s="121" t="s">
        <v>553</v>
      </c>
      <c r="B8" s="122"/>
    </row>
    <row r="9" ht="16.7" customHeight="1" spans="1:2">
      <c r="A9" s="119" t="s">
        <v>554</v>
      </c>
      <c r="B9" s="122"/>
    </row>
    <row r="10" ht="16.7" customHeight="1" spans="1:2">
      <c r="A10" s="121" t="s">
        <v>555</v>
      </c>
      <c r="B10" s="122"/>
    </row>
    <row r="11" ht="16.7" customHeight="1" spans="1:2">
      <c r="A11" s="121" t="s">
        <v>556</v>
      </c>
      <c r="B11" s="122"/>
    </row>
    <row r="12" ht="16.7" customHeight="1" spans="1:2">
      <c r="A12" s="121" t="s">
        <v>557</v>
      </c>
      <c r="B12" s="122"/>
    </row>
    <row r="13" ht="16.7" customHeight="1" spans="1:2">
      <c r="A13" s="121" t="s">
        <v>558</v>
      </c>
      <c r="B13" s="122"/>
    </row>
    <row r="14" ht="16.7" customHeight="1" spans="1:2">
      <c r="A14" s="121" t="s">
        <v>559</v>
      </c>
      <c r="B14" s="122"/>
    </row>
    <row r="15" ht="16.7" customHeight="1" spans="1:2">
      <c r="A15" s="121" t="s">
        <v>560</v>
      </c>
      <c r="B15" s="122"/>
    </row>
    <row r="16" ht="16.7" customHeight="1" spans="1:2">
      <c r="A16" s="121" t="s">
        <v>561</v>
      </c>
      <c r="B16" s="122"/>
    </row>
    <row r="17" ht="16.7" customHeight="1" spans="1:2">
      <c r="A17" s="121" t="s">
        <v>562</v>
      </c>
      <c r="B17" s="122"/>
    </row>
    <row r="18" ht="16.7" customHeight="1" spans="1:2">
      <c r="A18" s="121" t="s">
        <v>563</v>
      </c>
      <c r="B18" s="122"/>
    </row>
    <row r="19" ht="16.7" customHeight="1" spans="1:2">
      <c r="A19" s="123" t="s">
        <v>564</v>
      </c>
      <c r="B19" s="122"/>
    </row>
    <row r="20" ht="16.7" customHeight="1" spans="1:2">
      <c r="A20" s="121" t="s">
        <v>565</v>
      </c>
      <c r="B20" s="122"/>
    </row>
    <row r="21" ht="16.7" customHeight="1" spans="1:2">
      <c r="A21" s="121" t="s">
        <v>566</v>
      </c>
      <c r="B21" s="122"/>
    </row>
    <row r="22" ht="16.7" customHeight="1" spans="1:2">
      <c r="A22" s="121" t="s">
        <v>567</v>
      </c>
      <c r="B22" s="122"/>
    </row>
    <row r="23" ht="16.7" customHeight="1" spans="1:2">
      <c r="A23" s="121" t="s">
        <v>568</v>
      </c>
      <c r="B23" s="122"/>
    </row>
    <row r="24" ht="16.7" customHeight="1" spans="1:2">
      <c r="A24" s="121" t="s">
        <v>569</v>
      </c>
      <c r="B24" s="122"/>
    </row>
    <row r="25" ht="16.7" customHeight="1" spans="1:2">
      <c r="A25" s="119" t="s">
        <v>570</v>
      </c>
      <c r="B25" s="122"/>
    </row>
    <row r="26" ht="16.7" customHeight="1" spans="1:2">
      <c r="A26" s="121" t="s">
        <v>571</v>
      </c>
      <c r="B26" s="122"/>
    </row>
    <row r="27" ht="16.7" customHeight="1" spans="1:2">
      <c r="A27" s="121" t="s">
        <v>572</v>
      </c>
      <c r="B27" s="122"/>
    </row>
    <row r="28" ht="16.7" customHeight="1" spans="1:2">
      <c r="A28" s="121" t="s">
        <v>573</v>
      </c>
      <c r="B28" s="122"/>
    </row>
    <row r="29" ht="16.7" customHeight="1" spans="1:2">
      <c r="A29" s="121" t="s">
        <v>572</v>
      </c>
      <c r="B29" s="122"/>
    </row>
    <row r="30" ht="16.7" customHeight="1" spans="1:2">
      <c r="A30" s="121" t="s">
        <v>574</v>
      </c>
      <c r="B30" s="122"/>
    </row>
    <row r="31" ht="16.7" customHeight="1" spans="1:2">
      <c r="A31" s="121" t="s">
        <v>572</v>
      </c>
      <c r="B31" s="122"/>
    </row>
    <row r="32" ht="16.7" customHeight="1" spans="1:2">
      <c r="A32" s="121" t="s">
        <v>575</v>
      </c>
      <c r="B32" s="122"/>
    </row>
    <row r="33" ht="16.7" customHeight="1" spans="1:2">
      <c r="A33" s="121" t="s">
        <v>572</v>
      </c>
      <c r="B33" s="122"/>
    </row>
    <row r="34" ht="16.7" customHeight="1" spans="1:2">
      <c r="A34" s="121" t="s">
        <v>576</v>
      </c>
      <c r="B34" s="122"/>
    </row>
    <row r="35" ht="16.7" customHeight="1" spans="1:2">
      <c r="A35" s="121" t="s">
        <v>572</v>
      </c>
      <c r="B35" s="122"/>
    </row>
    <row r="36" ht="16.7" customHeight="1" spans="1:2">
      <c r="A36" s="121" t="s">
        <v>577</v>
      </c>
      <c r="B36" s="122"/>
    </row>
    <row r="37" ht="16.7" customHeight="1" spans="1:2">
      <c r="A37" s="121" t="s">
        <v>572</v>
      </c>
      <c r="B37" s="122"/>
    </row>
    <row r="38" ht="16.7" customHeight="1" spans="1:2">
      <c r="A38" s="121" t="s">
        <v>578</v>
      </c>
      <c r="B38" s="122"/>
    </row>
    <row r="39" ht="16.7" customHeight="1" spans="1:2">
      <c r="A39" s="121" t="s">
        <v>572</v>
      </c>
      <c r="B39" s="122"/>
    </row>
    <row r="40" ht="16.7" customHeight="1" spans="1:2">
      <c r="A40" s="121" t="s">
        <v>579</v>
      </c>
      <c r="B40" s="122"/>
    </row>
    <row r="41" ht="16.7" customHeight="1" spans="1:2">
      <c r="A41" s="121" t="s">
        <v>572</v>
      </c>
      <c r="B41" s="122"/>
    </row>
    <row r="42" ht="16.7" customHeight="1" spans="1:2">
      <c r="A42" s="121" t="s">
        <v>580</v>
      </c>
      <c r="B42" s="122"/>
    </row>
    <row r="43" ht="16.7" customHeight="1" spans="1:2">
      <c r="A43" s="121" t="s">
        <v>572</v>
      </c>
      <c r="B43" s="122"/>
    </row>
    <row r="44" ht="16.7" customHeight="1" spans="1:2">
      <c r="A44" s="121" t="s">
        <v>581</v>
      </c>
      <c r="B44" s="122"/>
    </row>
    <row r="45" ht="16.7" customHeight="1" spans="1:2">
      <c r="A45" s="121" t="s">
        <v>572</v>
      </c>
      <c r="B45" s="122"/>
    </row>
    <row r="46" ht="16.7" customHeight="1" spans="1:2">
      <c r="A46" s="121" t="s">
        <v>582</v>
      </c>
      <c r="B46" s="122"/>
    </row>
    <row r="47" ht="16.7" customHeight="1" spans="1:2">
      <c r="A47" s="121" t="s">
        <v>572</v>
      </c>
      <c r="B47" s="122"/>
    </row>
    <row r="48" ht="16.7" customHeight="1" spans="1:2">
      <c r="A48" s="121" t="s">
        <v>583</v>
      </c>
      <c r="B48" s="122"/>
    </row>
    <row r="49" ht="16.7" customHeight="1" spans="1:2">
      <c r="A49" s="121" t="s">
        <v>572</v>
      </c>
      <c r="B49" s="122"/>
    </row>
    <row r="50" ht="16.7" customHeight="1" spans="1:2">
      <c r="A50" s="121" t="s">
        <v>584</v>
      </c>
      <c r="B50" s="122"/>
    </row>
    <row r="51" ht="16.7" customHeight="1" spans="1:2">
      <c r="A51" s="121" t="s">
        <v>572</v>
      </c>
      <c r="B51" s="122"/>
    </row>
    <row r="52" ht="16.7" customHeight="1" spans="1:2">
      <c r="A52" s="121" t="s">
        <v>585</v>
      </c>
      <c r="B52" s="122"/>
    </row>
    <row r="53" ht="16.7" customHeight="1" spans="1:2">
      <c r="A53" s="121" t="s">
        <v>572</v>
      </c>
      <c r="B53" s="122"/>
    </row>
    <row r="54" ht="16.7" customHeight="1" spans="1:2">
      <c r="A54" s="121" t="s">
        <v>586</v>
      </c>
      <c r="B54" s="122"/>
    </row>
    <row r="55" ht="16.7" customHeight="1" spans="1:2">
      <c r="A55" s="121" t="s">
        <v>572</v>
      </c>
      <c r="B55" s="122"/>
    </row>
    <row r="56" ht="16.7" customHeight="1" spans="1:2">
      <c r="A56" s="121" t="s">
        <v>587</v>
      </c>
      <c r="B56" s="122"/>
    </row>
    <row r="57" ht="16.7" customHeight="1" spans="1:2">
      <c r="A57" s="121" t="s">
        <v>572</v>
      </c>
      <c r="B57" s="122"/>
    </row>
    <row r="58" ht="16.7" customHeight="1" spans="1:2">
      <c r="A58" s="121" t="s">
        <v>588</v>
      </c>
      <c r="B58" s="122"/>
    </row>
    <row r="59" ht="16.7" customHeight="1" spans="1:2">
      <c r="A59" s="121" t="s">
        <v>572</v>
      </c>
      <c r="B59" s="122"/>
    </row>
    <row r="60" ht="16.7" customHeight="1" spans="1:2">
      <c r="A60" s="121" t="s">
        <v>589</v>
      </c>
      <c r="B60" s="122"/>
    </row>
    <row r="61" ht="16.7" customHeight="1" spans="1:2">
      <c r="A61" s="121" t="s">
        <v>572</v>
      </c>
      <c r="B61" s="122"/>
    </row>
    <row r="62" ht="16.7" customHeight="1" spans="1:2">
      <c r="A62" s="121" t="s">
        <v>590</v>
      </c>
      <c r="B62" s="122"/>
    </row>
    <row r="63" ht="18.75" customHeight="1" spans="1:2">
      <c r="A63" s="124" t="s">
        <v>591</v>
      </c>
      <c r="B63" s="125"/>
    </row>
    <row r="64" ht="53.45" customHeight="1" spans="1:2">
      <c r="A64" s="126" t="s">
        <v>592</v>
      </c>
      <c r="B64" s="126"/>
    </row>
  </sheetData>
  <mergeCells count="3">
    <mergeCell ref="A2:B2"/>
    <mergeCell ref="A64:B64"/>
    <mergeCell ref="B5:B63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/>
    <pageSetUpPr fitToPage="1"/>
  </sheetPr>
  <dimension ref="A1:XFD17"/>
  <sheetViews>
    <sheetView showZeros="0" workbookViewId="0">
      <selection activeCell="B5" sqref="B5:E5"/>
    </sheetView>
  </sheetViews>
  <sheetFormatPr defaultColWidth="9" defaultRowHeight="15.6"/>
  <cols>
    <col min="1" max="1" width="19.875" style="104" customWidth="1"/>
    <col min="2" max="2" width="17.25" style="104" customWidth="1"/>
    <col min="3" max="3" width="14.125" style="104" customWidth="1"/>
    <col min="4" max="4" width="17.375" style="104" customWidth="1"/>
    <col min="5" max="5" width="15" style="104" customWidth="1"/>
    <col min="6" max="16384" width="9" style="104"/>
  </cols>
  <sheetData>
    <row r="1" spans="1:16384">
      <c r="A1" s="35" t="s">
        <v>593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  <c r="XEW1" s="35"/>
      <c r="XEX1" s="35"/>
      <c r="XEY1" s="35"/>
      <c r="XEZ1" s="35"/>
      <c r="XFA1" s="35"/>
      <c r="XFB1" s="35"/>
      <c r="XFC1" s="35"/>
      <c r="XFD1" s="35"/>
    </row>
    <row r="2" ht="54.75" customHeight="1" spans="1:5">
      <c r="A2" s="105" t="s">
        <v>594</v>
      </c>
      <c r="B2" s="105"/>
      <c r="C2" s="105"/>
      <c r="D2" s="105"/>
      <c r="E2" s="105"/>
    </row>
    <row r="3" ht="21" customHeight="1" spans="1:5">
      <c r="A3" s="106"/>
      <c r="B3" s="106"/>
      <c r="C3" s="106"/>
      <c r="D3" s="106"/>
      <c r="E3" s="107" t="s">
        <v>34</v>
      </c>
    </row>
    <row r="4" ht="24" customHeight="1" spans="1:5">
      <c r="A4" s="108" t="s">
        <v>595</v>
      </c>
      <c r="B4" s="108" t="s">
        <v>596</v>
      </c>
      <c r="C4" s="108" t="s">
        <v>597</v>
      </c>
      <c r="D4" s="108" t="s">
        <v>598</v>
      </c>
      <c r="E4" s="108" t="s">
        <v>599</v>
      </c>
    </row>
    <row r="5" ht="45" customHeight="1" spans="1:5">
      <c r="A5" s="109" t="s">
        <v>600</v>
      </c>
      <c r="B5" s="110" t="s">
        <v>550</v>
      </c>
      <c r="C5" s="111"/>
      <c r="D5" s="111"/>
      <c r="E5" s="112"/>
    </row>
    <row r="6" ht="24" customHeight="1" spans="1:5">
      <c r="A6" s="109"/>
      <c r="B6" s="109"/>
      <c r="C6" s="113"/>
      <c r="D6" s="113"/>
      <c r="E6" s="113"/>
    </row>
    <row r="7" ht="24" customHeight="1" spans="1:5">
      <c r="A7" s="109"/>
      <c r="B7" s="109"/>
      <c r="C7" s="113"/>
      <c r="D7" s="113"/>
      <c r="E7" s="113"/>
    </row>
    <row r="8" ht="24" customHeight="1" spans="1:5">
      <c r="A8" s="109"/>
      <c r="B8" s="109"/>
      <c r="C8" s="113"/>
      <c r="D8" s="113"/>
      <c r="E8" s="113"/>
    </row>
    <row r="9" ht="24" customHeight="1" spans="1:5">
      <c r="A9" s="109"/>
      <c r="B9" s="109"/>
      <c r="C9" s="113"/>
      <c r="D9" s="113"/>
      <c r="E9" s="113"/>
    </row>
    <row r="10" ht="24" customHeight="1" spans="1:5">
      <c r="A10" s="109"/>
      <c r="B10" s="109"/>
      <c r="C10" s="113"/>
      <c r="D10" s="113"/>
      <c r="E10" s="113"/>
    </row>
    <row r="11" ht="24" customHeight="1" spans="1:5">
      <c r="A11" s="109"/>
      <c r="B11" s="109"/>
      <c r="C11" s="113"/>
      <c r="D11" s="113"/>
      <c r="E11" s="113"/>
    </row>
    <row r="12" ht="24" customHeight="1" spans="1:5">
      <c r="A12" s="109"/>
      <c r="B12" s="109"/>
      <c r="C12" s="113"/>
      <c r="D12" s="113"/>
      <c r="E12" s="113"/>
    </row>
    <row r="13" ht="24" customHeight="1" spans="1:5">
      <c r="A13" s="109"/>
      <c r="B13" s="109"/>
      <c r="C13" s="113"/>
      <c r="D13" s="113"/>
      <c r="E13" s="113"/>
    </row>
    <row r="14" ht="24" customHeight="1" spans="1:5">
      <c r="A14" s="109"/>
      <c r="B14" s="109"/>
      <c r="C14" s="113"/>
      <c r="D14" s="113"/>
      <c r="E14" s="113"/>
    </row>
    <row r="15" ht="24" customHeight="1" spans="1:5">
      <c r="A15" s="109"/>
      <c r="B15" s="109"/>
      <c r="C15" s="113"/>
      <c r="D15" s="113"/>
      <c r="E15" s="113"/>
    </row>
    <row r="16" ht="24" customHeight="1" spans="1:5">
      <c r="A16" s="108" t="s">
        <v>489</v>
      </c>
      <c r="B16" s="108"/>
      <c r="C16" s="114"/>
      <c r="D16" s="114"/>
      <c r="E16" s="114"/>
    </row>
    <row r="17" ht="48.75" customHeight="1" spans="1:5">
      <c r="A17" s="115"/>
      <c r="B17" s="115"/>
      <c r="C17" s="116"/>
      <c r="D17" s="116"/>
      <c r="E17" s="116"/>
    </row>
  </sheetData>
  <mergeCells count="3">
    <mergeCell ref="A2:E2"/>
    <mergeCell ref="B5:E5"/>
    <mergeCell ref="A17:E17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tabSelected="1" topLeftCell="A7" workbookViewId="0">
      <selection activeCell="G13" sqref="G13"/>
    </sheetView>
  </sheetViews>
  <sheetFormatPr defaultColWidth="8.625" defaultRowHeight="15.6" outlineLevelCol="5"/>
  <cols>
    <col min="1" max="1" width="43.125" style="84" customWidth="1"/>
    <col min="2" max="2" width="13" style="84" customWidth="1"/>
    <col min="3" max="3" width="13.5" style="84" customWidth="1"/>
    <col min="4" max="4" width="16" style="84" customWidth="1"/>
    <col min="5" max="16384" width="8.625" style="84"/>
  </cols>
  <sheetData>
    <row r="1" ht="22.35" customHeight="1" spans="1:4">
      <c r="A1" s="85" t="s">
        <v>601</v>
      </c>
      <c r="B1" s="86"/>
      <c r="C1" s="86"/>
      <c r="D1" s="86"/>
    </row>
    <row r="2" ht="20.4" spans="1:4">
      <c r="A2" s="87" t="s">
        <v>602</v>
      </c>
      <c r="B2" s="87"/>
      <c r="C2" s="87"/>
      <c r="D2" s="87"/>
    </row>
    <row r="3" spans="1:4">
      <c r="A3" s="88" t="s">
        <v>34</v>
      </c>
      <c r="B3" s="88"/>
      <c r="C3" s="88"/>
      <c r="D3" s="88"/>
    </row>
    <row r="4" ht="48" customHeight="1" spans="1:4">
      <c r="A4" s="89" t="s">
        <v>547</v>
      </c>
      <c r="B4" s="77" t="s">
        <v>36</v>
      </c>
      <c r="C4" s="90" t="s">
        <v>37</v>
      </c>
      <c r="D4" s="10" t="s">
        <v>38</v>
      </c>
    </row>
    <row r="5" ht="24.6" customHeight="1" spans="1:4">
      <c r="A5" s="91" t="s">
        <v>603</v>
      </c>
      <c r="B5" s="92">
        <f>SUM(B6:B8)</f>
        <v>939</v>
      </c>
      <c r="C5" s="92">
        <f>SUM(C6:C8)</f>
        <v>950</v>
      </c>
      <c r="D5" s="48">
        <f t="shared" ref="D5:D9" si="0">B5/C5*100</f>
        <v>98.84</v>
      </c>
    </row>
    <row r="6" ht="32.45" customHeight="1" spans="1:4">
      <c r="A6" s="93" t="s">
        <v>604</v>
      </c>
      <c r="B6" s="91">
        <v>9</v>
      </c>
      <c r="C6" s="94">
        <v>9</v>
      </c>
      <c r="D6" s="48">
        <f t="shared" si="0"/>
        <v>100</v>
      </c>
    </row>
    <row r="7" ht="32.45" customHeight="1" spans="1:4">
      <c r="A7" s="93" t="s">
        <v>605</v>
      </c>
      <c r="B7" s="91">
        <v>260</v>
      </c>
      <c r="C7" s="94">
        <v>384</v>
      </c>
      <c r="D7" s="48">
        <f t="shared" si="0"/>
        <v>67.71</v>
      </c>
    </row>
    <row r="8" ht="32.45" customHeight="1" spans="1:4">
      <c r="A8" s="93" t="s">
        <v>606</v>
      </c>
      <c r="B8" s="91">
        <v>670</v>
      </c>
      <c r="C8" s="94">
        <v>557</v>
      </c>
      <c r="D8" s="48">
        <f t="shared" si="0"/>
        <v>120.29</v>
      </c>
    </row>
    <row r="9" ht="32.45" customHeight="1" spans="1:6">
      <c r="A9" s="95" t="s">
        <v>607</v>
      </c>
      <c r="B9" s="96">
        <v>670</v>
      </c>
      <c r="C9" s="94">
        <v>557</v>
      </c>
      <c r="D9" s="48">
        <f t="shared" si="0"/>
        <v>120.29</v>
      </c>
      <c r="F9" s="97"/>
    </row>
    <row r="10" ht="32.45" customHeight="1" spans="1:4">
      <c r="A10" s="95" t="s">
        <v>608</v>
      </c>
      <c r="B10" s="96">
        <v>0</v>
      </c>
      <c r="C10" s="98" t="s">
        <v>609</v>
      </c>
      <c r="D10" s="48"/>
    </row>
    <row r="12" customHeight="1" spans="1:1">
      <c r="A12" s="99" t="s">
        <v>610</v>
      </c>
    </row>
    <row r="13" ht="100.5" customHeight="1" spans="1:4">
      <c r="A13" s="100" t="s">
        <v>611</v>
      </c>
      <c r="B13" s="100"/>
      <c r="C13" s="100"/>
      <c r="D13" s="100"/>
    </row>
    <row r="14" ht="81.6" customHeight="1" spans="1:4">
      <c r="A14" s="101" t="s">
        <v>612</v>
      </c>
      <c r="B14" s="101"/>
      <c r="C14" s="101"/>
      <c r="D14" s="101"/>
    </row>
    <row r="15" spans="1:4">
      <c r="A15" s="102"/>
      <c r="B15" s="102"/>
      <c r="C15" s="102"/>
      <c r="D15" s="102"/>
    </row>
    <row r="16" spans="1:4">
      <c r="A16" s="103"/>
      <c r="B16" s="103"/>
      <c r="C16" s="103"/>
      <c r="D16" s="103"/>
    </row>
    <row r="17" spans="1:4">
      <c r="A17" s="103"/>
      <c r="B17" s="103"/>
      <c r="C17" s="103"/>
      <c r="D17" s="103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附表1-1</vt:lpstr>
      <vt:lpstr>附表1-2</vt:lpstr>
      <vt:lpstr>附表1-4</vt:lpstr>
      <vt:lpstr>附表1-5</vt:lpstr>
      <vt:lpstr>附表1-6</vt:lpstr>
      <vt:lpstr>附表1-7</vt:lpstr>
      <vt:lpstr>附表1-8</vt:lpstr>
      <vt:lpstr>附表1-9</vt:lpstr>
      <vt:lpstr>附表1-12</vt:lpstr>
      <vt:lpstr>附表1-13</vt:lpstr>
      <vt:lpstr>附表1-14</vt:lpstr>
      <vt:lpstr>附表1-17</vt:lpstr>
      <vt:lpstr>附表1-18</vt:lpstr>
      <vt:lpstr>附表1-21</vt:lpstr>
      <vt:lpstr>附表1-22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dcterms:created xsi:type="dcterms:W3CDTF">2008-01-10T09:59:00Z</dcterms:created>
  <cp:lastPrinted>2018-01-19T08:43:00Z</cp:lastPrinted>
  <dcterms:modified xsi:type="dcterms:W3CDTF">2021-07-14T02:54:48Z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